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\15.12.2023\"/>
    </mc:Choice>
  </mc:AlternateContent>
  <xr:revisionPtr revIDLastSave="0" documentId="13_ncr:1_{5E9A330F-55F1-4026-877B-3E0217EA38D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8" i="1" l="1"/>
  <c r="K111" i="1"/>
  <c r="L217" i="1"/>
  <c r="L218" i="1" s="1"/>
  <c r="J217" i="1"/>
  <c r="J218" i="1" s="1"/>
  <c r="I217" i="1"/>
  <c r="I218" i="1" s="1"/>
  <c r="H217" i="1"/>
  <c r="H218" i="1" s="1"/>
  <c r="G217" i="1"/>
  <c r="G218" i="1" s="1"/>
  <c r="F217" i="1"/>
  <c r="F218" i="1" s="1"/>
  <c r="L206" i="1"/>
  <c r="J206" i="1"/>
  <c r="I206" i="1"/>
  <c r="H206" i="1"/>
  <c r="G206" i="1"/>
  <c r="F206" i="1"/>
  <c r="L187" i="1"/>
  <c r="J187" i="1"/>
  <c r="I187" i="1"/>
  <c r="H187" i="1"/>
  <c r="G187" i="1"/>
  <c r="F187" i="1"/>
  <c r="L168" i="1"/>
  <c r="J168" i="1"/>
  <c r="I168" i="1"/>
  <c r="H168" i="1"/>
  <c r="G168" i="1"/>
  <c r="L130" i="1"/>
  <c r="J130" i="1"/>
  <c r="I130" i="1"/>
  <c r="H130" i="1"/>
  <c r="G130" i="1"/>
  <c r="B111" i="1"/>
  <c r="A111" i="1"/>
  <c r="L110" i="1"/>
  <c r="L111" i="1" s="1"/>
  <c r="J110" i="1"/>
  <c r="J111" i="1" s="1"/>
  <c r="I110" i="1"/>
  <c r="I111" i="1" s="1"/>
  <c r="H110" i="1"/>
  <c r="H111" i="1" s="1"/>
  <c r="G110" i="1"/>
  <c r="G111" i="1" s="1"/>
  <c r="F110" i="1"/>
  <c r="F111" i="1" s="1"/>
  <c r="L99" i="1"/>
  <c r="L23" i="1"/>
  <c r="L42" i="1"/>
  <c r="G42" i="1"/>
  <c r="J23" i="1"/>
  <c r="I23" i="1"/>
  <c r="H23" i="1"/>
  <c r="G23" i="1"/>
  <c r="B207" i="1" l="1"/>
  <c r="A207" i="1"/>
  <c r="B197" i="1"/>
  <c r="A197" i="1"/>
  <c r="L196" i="1"/>
  <c r="L207" i="1" s="1"/>
  <c r="J196" i="1"/>
  <c r="J207" i="1" s="1"/>
  <c r="I196" i="1"/>
  <c r="I207" i="1" s="1"/>
  <c r="H196" i="1"/>
  <c r="H207" i="1" s="1"/>
  <c r="G196" i="1"/>
  <c r="G207" i="1" s="1"/>
  <c r="F196" i="1"/>
  <c r="F207" i="1" s="1"/>
  <c r="B188" i="1"/>
  <c r="A188" i="1"/>
  <c r="B178" i="1"/>
  <c r="A178" i="1"/>
  <c r="L177" i="1"/>
  <c r="L188" i="1" s="1"/>
  <c r="J177" i="1"/>
  <c r="J188" i="1" s="1"/>
  <c r="I177" i="1"/>
  <c r="I188" i="1" s="1"/>
  <c r="H177" i="1"/>
  <c r="H188" i="1" s="1"/>
  <c r="G177" i="1"/>
  <c r="G188" i="1" s="1"/>
  <c r="F177" i="1"/>
  <c r="F188" i="1" s="1"/>
  <c r="B169" i="1"/>
  <c r="A169" i="1"/>
  <c r="B159" i="1"/>
  <c r="A159" i="1"/>
  <c r="L158" i="1"/>
  <c r="L169" i="1" s="1"/>
  <c r="J158" i="1"/>
  <c r="J169" i="1" s="1"/>
  <c r="I158" i="1"/>
  <c r="I169" i="1" s="1"/>
  <c r="H158" i="1"/>
  <c r="H169" i="1" s="1"/>
  <c r="G158" i="1"/>
  <c r="G169" i="1" s="1"/>
  <c r="F158" i="1"/>
  <c r="F169" i="1" s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I139" i="1"/>
  <c r="I150" i="1" s="1"/>
  <c r="H139" i="1"/>
  <c r="H150" i="1" s="1"/>
  <c r="G139" i="1"/>
  <c r="G150" i="1" s="1"/>
  <c r="F139" i="1"/>
  <c r="F150" i="1" s="1"/>
  <c r="B131" i="1"/>
  <c r="A131" i="1"/>
  <c r="B121" i="1"/>
  <c r="A121" i="1"/>
  <c r="L120" i="1"/>
  <c r="L131" i="1" s="1"/>
  <c r="J120" i="1"/>
  <c r="J131" i="1" s="1"/>
  <c r="I120" i="1"/>
  <c r="I131" i="1" s="1"/>
  <c r="H120" i="1"/>
  <c r="H131" i="1" s="1"/>
  <c r="G120" i="1"/>
  <c r="G131" i="1" s="1"/>
  <c r="F120" i="1"/>
  <c r="F131" i="1" s="1"/>
  <c r="B100" i="1"/>
  <c r="A100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B33" i="1"/>
  <c r="A33" i="1"/>
  <c r="L32" i="1"/>
  <c r="J32" i="1"/>
  <c r="I32" i="1"/>
  <c r="H32" i="1"/>
  <c r="H43" i="1" s="1"/>
  <c r="G32" i="1"/>
  <c r="G43" i="1" s="1"/>
  <c r="F32" i="1"/>
  <c r="F43" i="1" s="1"/>
  <c r="B24" i="1"/>
  <c r="A24" i="1"/>
  <c r="B14" i="1"/>
  <c r="A14" i="1"/>
  <c r="L13" i="1"/>
  <c r="J13" i="1"/>
  <c r="I13" i="1"/>
  <c r="I24" i="1" s="1"/>
  <c r="H13" i="1"/>
  <c r="H24" i="1" s="1"/>
  <c r="G13" i="1"/>
  <c r="G24" i="1" s="1"/>
  <c r="F13" i="1"/>
  <c r="G219" i="1" l="1"/>
  <c r="I43" i="1"/>
  <c r="I219" i="1" s="1"/>
  <c r="H219" i="1"/>
  <c r="J150" i="1"/>
  <c r="J81" i="1"/>
  <c r="F100" i="1"/>
  <c r="L81" i="1"/>
  <c r="F81" i="1"/>
  <c r="L62" i="1"/>
  <c r="L43" i="1"/>
  <c r="J43" i="1"/>
  <c r="J24" i="1"/>
  <c r="L24" i="1"/>
  <c r="L219" i="1" l="1"/>
  <c r="F219" i="1"/>
  <c r="J219" i="1"/>
</calcChain>
</file>

<file path=xl/sharedStrings.xml><?xml version="1.0" encoding="utf-8"?>
<sst xmlns="http://schemas.openxmlformats.org/spreadsheetml/2006/main" count="375" uniqueCount="84">
  <si>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</si>
  <si>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</si>
  <si>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</si>
  <si>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</si>
  <si>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</si>
  <si>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</si>
  <si>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</si>
  <si>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</si>
  <si>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</si>
  <si>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</si>
  <si>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</si>
  <si>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</si>
  <si>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</si>
  <si>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</si>
  <si>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</si>
  <si>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</si>
  <si>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</si>
  <si>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</si>
  <si>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</si>
  <si>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</si>
  <si>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</si>
  <si>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</si>
  <si>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</si>
  <si>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</si>
  <si>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</si>
  <si>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</si>
  <si>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</si>
  <si>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</si>
  <si>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</si>
  <si>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</si>
  <si>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</si>
  <si>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</si>
  <si>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</si>
  <si>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</si>
  <si>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</si>
  <si>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</si>
  <si>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</si>
  <si>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</si>
  <si>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</si>
  <si>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на бульоне с лапшой</t>
  </si>
  <si>
    <t>Сосиска отварная куриная</t>
  </si>
  <si>
    <t>Каша гречневая рассыпчатая</t>
  </si>
  <si>
    <t>Чай с сахаром</t>
  </si>
  <si>
    <t>Хлеб пшеничный</t>
  </si>
  <si>
    <t xml:space="preserve">Кондитерское изделие </t>
  </si>
  <si>
    <t>250</t>
  </si>
  <si>
    <t>150</t>
  </si>
  <si>
    <t>200</t>
  </si>
  <si>
    <t>10</t>
  </si>
  <si>
    <t>1</t>
  </si>
  <si>
    <t>Салат из капусты с горошком</t>
  </si>
  <si>
    <t>Суп перловый с картофелем</t>
  </si>
  <si>
    <t>Курица отварная</t>
  </si>
  <si>
    <t>Вареники отварные</t>
  </si>
  <si>
    <t>Яблоки</t>
  </si>
  <si>
    <t>60</t>
  </si>
  <si>
    <t>100</t>
  </si>
  <si>
    <t>4,69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</si>
  <si>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</si>
  <si>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</si>
  <si>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</si>
  <si>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</si>
  <si>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</si>
  <si>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>9</t>
  </si>
  <si>
    <t>7</t>
  </si>
  <si>
    <t>162</t>
  </si>
  <si>
    <t xml:space="preserve">Салат из свеклы </t>
  </si>
  <si>
    <t>Суп рисовый с картофелем</t>
  </si>
  <si>
    <t xml:space="preserve">Мясо тушеное </t>
  </si>
  <si>
    <t>Макароны отварные с маслом</t>
  </si>
  <si>
    <t>Компот из смеси сухофруктов</t>
  </si>
  <si>
    <t>5</t>
  </si>
  <si>
    <t>12</t>
  </si>
  <si>
    <t>140</t>
  </si>
  <si>
    <t>Суп гороховый</t>
  </si>
  <si>
    <t>Плов из птицы</t>
  </si>
  <si>
    <t xml:space="preserve">Блинчики с джемом </t>
  </si>
  <si>
    <t>Каша пшенная рассыпчатая</t>
  </si>
  <si>
    <t>Вафли</t>
  </si>
  <si>
    <t>82</t>
  </si>
  <si>
    <t>376</t>
  </si>
  <si>
    <t>МКОУ "СОШ№12 им.Л.Н.Толстого"</t>
  </si>
  <si>
    <t>директор</t>
  </si>
  <si>
    <t>Магомедова П.Г.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</si>
</sst>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3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3" fontId="0" fillId="0" borderId="2" xfId="0" applyNumberFormat="1" applyFont="1" applyBorder="1" applyAlignment="1" applyProtection="1">
      <alignment horizontal="center" vertical="top"/>
      <protection locked="0"/>
    </xf>
    <xf numFmtId="0" fontId="0" fillId="0" borderId="23" xfId="0" applyNumberFormat="1" applyFont="1" applyBorder="1" applyAlignment="1" applyProtection="1">
      <alignment horizontal="center" vertical="top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/>
    <xf numFmtId="49" fontId="1" fillId="0" borderId="2" xfId="0" applyNumberFormat="1" applyFont="1" applyBorder="1" applyAlignment="1" applyProtection="1">
      <alignment horizontal="center" vertical="top"/>
      <protection locked="0"/>
    </xf>
    <xf numFmtId="0" fontId="12" fillId="0" borderId="23" xfId="0" applyFont="1" applyBorder="1" applyAlignment="1"/>
    <xf numFmtId="49" fontId="3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0" fillId="0" borderId="23" xfId="0" applyNumberFormat="1" applyFont="1" applyBorder="1" applyAlignment="1">
      <alignment horizontal="center" vertical="top"/>
    </xf>
    <xf numFmtId="0" fontId="0" fillId="0" borderId="23" xfId="0" applyNumberFormat="1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0" fillId="0" borderId="25" xfId="0" applyNumberForma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9"/>
  <sheetViews>
    <sheetView tabSelected="1" workbookViewId="0">
      <pane xSplit="4" ySplit="5" topLeftCell="E210" activePane="bottomRight" state="frozen"/>
      <selection pane="topRight" activeCell="E1" sqref="E1"/>
      <selection pane="bottomLeft" activeCell="A6" sqref="A6"/>
      <selection pane="bottomRight" activeCell="H231" sqref="H23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3" t="s">
        <v>81</v>
      </c>
      <c r="D1" s="84"/>
      <c r="E1" s="84"/>
      <c r="F1" s="12" t="s">
        <v>16</v>
      </c>
      <c r="G1" s="2" t="s">
        <v>17</v>
      </c>
      <c r="H1" s="85" t="s">
        <v>82</v>
      </c>
      <c r="I1" s="85"/>
      <c r="J1" s="85"/>
      <c r="K1" s="85"/>
    </row>
    <row r="2" spans="1:12" ht="18" x14ac:dyDescent="0.2">
      <c r="A2" s="35" t="s">
        <v>6</v>
      </c>
      <c r="C2" s="2"/>
      <c r="G2" s="2" t="s">
        <v>18</v>
      </c>
      <c r="H2" s="85" t="s">
        <v>83</v>
      </c>
      <c r="I2" s="85"/>
      <c r="J2" s="85"/>
      <c r="K2" s="8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9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39</v>
      </c>
      <c r="F15" s="53" t="s">
        <v>45</v>
      </c>
      <c r="G15" s="54">
        <v>3</v>
      </c>
      <c r="H15" s="54">
        <v>7</v>
      </c>
      <c r="I15" s="54">
        <v>11</v>
      </c>
      <c r="J15" s="54">
        <v>160</v>
      </c>
      <c r="K15" s="54">
        <v>112</v>
      </c>
      <c r="L15" s="60" t="s">
        <v>57</v>
      </c>
    </row>
    <row r="16" spans="1:12" ht="15" x14ac:dyDescent="0.25">
      <c r="A16" s="23"/>
      <c r="B16" s="15"/>
      <c r="C16" s="11"/>
      <c r="D16" s="7" t="s">
        <v>28</v>
      </c>
      <c r="E16" s="51" t="s">
        <v>40</v>
      </c>
      <c r="F16" s="53">
        <v>70</v>
      </c>
      <c r="G16" s="55">
        <v>7</v>
      </c>
      <c r="H16" s="55">
        <v>12</v>
      </c>
      <c r="I16" s="55">
        <v>0.83</v>
      </c>
      <c r="J16" s="54">
        <v>157</v>
      </c>
      <c r="K16" s="54">
        <v>168</v>
      </c>
      <c r="L16" s="54">
        <v>32</v>
      </c>
    </row>
    <row r="17" spans="1:12" ht="15" x14ac:dyDescent="0.25">
      <c r="A17" s="23"/>
      <c r="B17" s="15"/>
      <c r="C17" s="11"/>
      <c r="D17" s="7" t="s">
        <v>29</v>
      </c>
      <c r="E17" s="52" t="s">
        <v>41</v>
      </c>
      <c r="F17" s="53" t="s">
        <v>46</v>
      </c>
      <c r="G17" s="55">
        <v>9</v>
      </c>
      <c r="H17" s="55">
        <v>6</v>
      </c>
      <c r="I17" s="55">
        <v>39</v>
      </c>
      <c r="J17" s="54">
        <v>249</v>
      </c>
      <c r="K17" s="54">
        <v>114</v>
      </c>
      <c r="L17" s="54">
        <v>6.1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53" t="s">
        <v>47</v>
      </c>
      <c r="G18" s="54"/>
      <c r="H18" s="54"/>
      <c r="I18" s="54" t="s">
        <v>48</v>
      </c>
      <c r="J18" s="54">
        <v>43</v>
      </c>
      <c r="K18" s="54">
        <v>261</v>
      </c>
      <c r="L18" s="54">
        <v>2.1</v>
      </c>
    </row>
    <row r="19" spans="1:12" ht="15" x14ac:dyDescent="0.25">
      <c r="A19" s="23"/>
      <c r="B19" s="15"/>
      <c r="C19" s="11"/>
      <c r="D19" s="7" t="s">
        <v>31</v>
      </c>
      <c r="E19" s="52" t="s">
        <v>43</v>
      </c>
      <c r="F19" s="53">
        <v>45</v>
      </c>
      <c r="G19" s="54">
        <v>3</v>
      </c>
      <c r="H19" s="54"/>
      <c r="I19" s="54">
        <v>21</v>
      </c>
      <c r="J19" s="54">
        <v>120</v>
      </c>
      <c r="K19" s="54">
        <v>1</v>
      </c>
      <c r="L19" s="54">
        <v>2.0699999999999998</v>
      </c>
    </row>
    <row r="20" spans="1:12" ht="15" x14ac:dyDescent="0.25">
      <c r="A20" s="23"/>
      <c r="B20" s="15"/>
      <c r="C20" s="11"/>
      <c r="D20" s="7" t="s">
        <v>32</v>
      </c>
      <c r="E20" s="50"/>
      <c r="F20" s="50"/>
      <c r="G20" s="50"/>
      <c r="H20" s="50"/>
      <c r="I20" s="50"/>
      <c r="J20" s="50"/>
      <c r="K20" s="50"/>
      <c r="L20" s="50"/>
    </row>
    <row r="21" spans="1:12" ht="15" x14ac:dyDescent="0.25">
      <c r="A21" s="23"/>
      <c r="B21" s="15"/>
      <c r="C21" s="11"/>
      <c r="D21" s="6"/>
      <c r="E21" s="51" t="s">
        <v>44</v>
      </c>
      <c r="F21" s="53">
        <v>20</v>
      </c>
      <c r="G21" s="54">
        <v>4</v>
      </c>
      <c r="H21" s="54">
        <v>3</v>
      </c>
      <c r="I21" s="54">
        <v>13</v>
      </c>
      <c r="J21" s="54">
        <v>58</v>
      </c>
      <c r="K21" s="54">
        <v>0.15</v>
      </c>
      <c r="L21" s="54">
        <v>24.04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/>
      <c r="G23" s="19">
        <f>SUM(G14:G22)</f>
        <v>26</v>
      </c>
      <c r="H23" s="19">
        <f>SUM(H14:H22)</f>
        <v>28</v>
      </c>
      <c r="I23" s="19">
        <f>SUM(I14:I22)</f>
        <v>84.83</v>
      </c>
      <c r="J23" s="19">
        <f>SUM(J14:J22)</f>
        <v>787</v>
      </c>
      <c r="K23" s="25"/>
      <c r="L23" s="62">
        <f>L15+L16+L17+L18+L19+L21</f>
        <v>71</v>
      </c>
    </row>
    <row r="24" spans="1:12" ht="15.75" thickBot="1" x14ac:dyDescent="0.25">
      <c r="A24" s="29">
        <f>A6</f>
        <v>1</v>
      </c>
      <c r="B24" s="30">
        <f>B6</f>
        <v>1</v>
      </c>
      <c r="C24" s="81" t="s">
        <v>4</v>
      </c>
      <c r="D24" s="82"/>
      <c r="E24" s="31"/>
      <c r="F24" s="32"/>
      <c r="G24" s="32">
        <f t="shared" ref="G24:J24" si="2">G13+G23</f>
        <v>26</v>
      </c>
      <c r="H24" s="32">
        <f t="shared" si="2"/>
        <v>28</v>
      </c>
      <c r="I24" s="32">
        <f t="shared" si="2"/>
        <v>84.83</v>
      </c>
      <c r="J24" s="32">
        <f t="shared" si="2"/>
        <v>787</v>
      </c>
      <c r="K24" s="32"/>
      <c r="L24" s="32">
        <f t="shared" ref="L24" si="3">L13+L23</f>
        <v>71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53" t="s">
        <v>55</v>
      </c>
      <c r="G33" s="54">
        <v>1</v>
      </c>
      <c r="H33" s="54">
        <v>5</v>
      </c>
      <c r="I33" s="54">
        <v>5</v>
      </c>
      <c r="J33" s="54">
        <v>52</v>
      </c>
      <c r="K33" s="54">
        <v>35</v>
      </c>
      <c r="L33" s="54">
        <v>6.7</v>
      </c>
    </row>
    <row r="34" spans="1:12" ht="15" x14ac:dyDescent="0.25">
      <c r="A34" s="14"/>
      <c r="B34" s="15"/>
      <c r="C34" s="11"/>
      <c r="D34" s="7" t="s">
        <v>27</v>
      </c>
      <c r="E34" s="51" t="s">
        <v>51</v>
      </c>
      <c r="F34" s="53" t="s">
        <v>45</v>
      </c>
      <c r="G34" s="54">
        <v>2</v>
      </c>
      <c r="H34" s="54">
        <v>5</v>
      </c>
      <c r="I34" s="54">
        <v>10</v>
      </c>
      <c r="J34" s="54">
        <v>121</v>
      </c>
      <c r="K34" s="54">
        <v>73</v>
      </c>
      <c r="L34" s="54">
        <v>6</v>
      </c>
    </row>
    <row r="35" spans="1:12" ht="15" x14ac:dyDescent="0.25">
      <c r="A35" s="14"/>
      <c r="B35" s="15"/>
      <c r="C35" s="11"/>
      <c r="D35" s="7" t="s">
        <v>28</v>
      </c>
      <c r="E35" s="51" t="s">
        <v>52</v>
      </c>
      <c r="F35" s="53">
        <v>50</v>
      </c>
      <c r="G35" s="54">
        <v>3</v>
      </c>
      <c r="H35" s="54">
        <v>3</v>
      </c>
      <c r="I35" s="54">
        <v>2</v>
      </c>
      <c r="J35" s="54">
        <v>109</v>
      </c>
      <c r="K35" s="54">
        <v>196</v>
      </c>
      <c r="L35" s="54">
        <v>19.8</v>
      </c>
    </row>
    <row r="36" spans="1:12" ht="15" x14ac:dyDescent="0.25">
      <c r="A36" s="14"/>
      <c r="B36" s="15"/>
      <c r="C36" s="11"/>
      <c r="D36" s="7" t="s">
        <v>29</v>
      </c>
      <c r="E36" s="51" t="s">
        <v>53</v>
      </c>
      <c r="F36" s="53">
        <v>60</v>
      </c>
      <c r="G36" s="54">
        <v>10</v>
      </c>
      <c r="H36" s="54">
        <v>8</v>
      </c>
      <c r="I36" s="54">
        <v>11</v>
      </c>
      <c r="J36" s="54">
        <v>102</v>
      </c>
      <c r="K36" s="54">
        <v>149</v>
      </c>
      <c r="L36" s="54">
        <v>21.61</v>
      </c>
    </row>
    <row r="37" spans="1:12" ht="15" x14ac:dyDescent="0.25">
      <c r="A37" s="14"/>
      <c r="B37" s="15"/>
      <c r="C37" s="11"/>
      <c r="D37" s="7" t="s">
        <v>30</v>
      </c>
      <c r="E37" s="51" t="s">
        <v>42</v>
      </c>
      <c r="F37" s="53" t="s">
        <v>47</v>
      </c>
      <c r="G37" s="54"/>
      <c r="H37" s="54"/>
      <c r="I37" s="54" t="s">
        <v>48</v>
      </c>
      <c r="J37" s="54">
        <v>43</v>
      </c>
      <c r="K37" s="54">
        <v>261</v>
      </c>
      <c r="L37" s="54">
        <v>2.1</v>
      </c>
    </row>
    <row r="38" spans="1:12" ht="15" x14ac:dyDescent="0.25">
      <c r="A38" s="14"/>
      <c r="B38" s="15"/>
      <c r="C38" s="11"/>
      <c r="D38" s="7" t="s">
        <v>31</v>
      </c>
      <c r="E38" s="52" t="s">
        <v>43</v>
      </c>
      <c r="F38" s="53">
        <v>45</v>
      </c>
      <c r="G38" s="54">
        <v>3</v>
      </c>
      <c r="H38" s="54"/>
      <c r="I38" s="54">
        <v>21</v>
      </c>
      <c r="J38" s="54">
        <v>120</v>
      </c>
      <c r="K38" s="54" t="s">
        <v>49</v>
      </c>
      <c r="L38" s="54">
        <v>2.0699999999999998</v>
      </c>
    </row>
    <row r="39" spans="1:12" ht="15" x14ac:dyDescent="0.25">
      <c r="A39" s="14"/>
      <c r="B39" s="15"/>
      <c r="C39" s="11"/>
      <c r="D39" s="7" t="s">
        <v>32</v>
      </c>
      <c r="E39" s="50"/>
      <c r="F39" s="50"/>
      <c r="G39" s="50"/>
      <c r="H39" s="50"/>
      <c r="I39" s="50"/>
      <c r="J39" s="50"/>
      <c r="K39" s="50"/>
    </row>
    <row r="40" spans="1:12" ht="15" x14ac:dyDescent="0.25">
      <c r="A40" s="14"/>
      <c r="B40" s="15"/>
      <c r="C40" s="11"/>
      <c r="D40" s="6"/>
      <c r="E40" s="52" t="s">
        <v>54</v>
      </c>
      <c r="F40" s="53" t="s">
        <v>56</v>
      </c>
      <c r="G40" s="54"/>
      <c r="H40" s="54"/>
      <c r="I40" s="54" t="s">
        <v>48</v>
      </c>
      <c r="J40" s="54">
        <v>47</v>
      </c>
      <c r="K40" s="56">
        <v>231</v>
      </c>
      <c r="L40" s="58">
        <v>12.72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57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/>
      <c r="G42" s="19">
        <f>SUM(G33:G41)</f>
        <v>19</v>
      </c>
      <c r="H42" s="19">
        <f t="shared" ref="H42" si="8">SUM(H33:H41)</f>
        <v>21</v>
      </c>
      <c r="I42" s="19">
        <f t="shared" ref="I42" si="9">SUM(I33:I41)</f>
        <v>49</v>
      </c>
      <c r="J42" s="19">
        <f t="shared" ref="J42" si="10">SUM(J33:J41)</f>
        <v>594</v>
      </c>
      <c r="K42" s="25"/>
      <c r="L42" s="19">
        <f>SUM(L33:L41)</f>
        <v>71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0</v>
      </c>
      <c r="G43" s="32">
        <f t="shared" ref="G43" si="11">G32+G42</f>
        <v>19</v>
      </c>
      <c r="H43" s="32">
        <f t="shared" ref="H43" si="12">H32+H42</f>
        <v>21</v>
      </c>
      <c r="I43" s="32">
        <f t="shared" ref="I43" si="13">I32+I42</f>
        <v>49</v>
      </c>
      <c r="J43" s="32">
        <f t="shared" ref="J43:L43" si="14">J32+J42</f>
        <v>594</v>
      </c>
      <c r="K43" s="32"/>
      <c r="L43" s="32">
        <f t="shared" si="14"/>
        <v>71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:L51" si="18">SUM(J44:J50)</f>
        <v>0</v>
      </c>
      <c r="K51" s="25"/>
      <c r="L51" s="19">
        <f t="shared" si="18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58</v>
      </c>
      <c r="F52" s="63">
        <v>60</v>
      </c>
      <c r="G52" s="63">
        <v>1</v>
      </c>
      <c r="H52" s="63">
        <v>3</v>
      </c>
      <c r="I52" s="63">
        <v>4</v>
      </c>
      <c r="J52" s="63">
        <v>47</v>
      </c>
      <c r="K52" s="63">
        <v>42</v>
      </c>
      <c r="L52" s="59">
        <v>6.7</v>
      </c>
    </row>
    <row r="53" spans="1:12" ht="15" x14ac:dyDescent="0.25">
      <c r="A53" s="23"/>
      <c r="B53" s="15"/>
      <c r="C53" s="11"/>
      <c r="D53" s="7" t="s">
        <v>27</v>
      </c>
      <c r="E53" s="61" t="s">
        <v>59</v>
      </c>
      <c r="F53" s="64" t="s">
        <v>45</v>
      </c>
      <c r="G53" s="65">
        <v>3</v>
      </c>
      <c r="H53" s="65">
        <v>5</v>
      </c>
      <c r="I53" s="65">
        <v>8</v>
      </c>
      <c r="J53" s="65">
        <v>94</v>
      </c>
      <c r="K53" s="65">
        <v>62</v>
      </c>
      <c r="L53" s="59">
        <v>8.0500000000000007</v>
      </c>
    </row>
    <row r="54" spans="1:12" ht="15" x14ac:dyDescent="0.25">
      <c r="A54" s="23"/>
      <c r="B54" s="15"/>
      <c r="C54" s="11"/>
      <c r="D54" s="7" t="s">
        <v>28</v>
      </c>
      <c r="E54" s="61" t="s">
        <v>60</v>
      </c>
      <c r="F54" s="64">
        <v>70</v>
      </c>
      <c r="G54" s="65">
        <v>9</v>
      </c>
      <c r="H54" s="65" t="s">
        <v>63</v>
      </c>
      <c r="I54" s="65" t="s">
        <v>64</v>
      </c>
      <c r="J54" s="65" t="s">
        <v>65</v>
      </c>
      <c r="K54" s="65">
        <v>175</v>
      </c>
      <c r="L54" s="59">
        <v>35.58</v>
      </c>
    </row>
    <row r="55" spans="1:12" ht="15" x14ac:dyDescent="0.25">
      <c r="A55" s="23"/>
      <c r="B55" s="15"/>
      <c r="C55" s="11"/>
      <c r="D55" s="7" t="s">
        <v>29</v>
      </c>
      <c r="E55" s="61" t="s">
        <v>61</v>
      </c>
      <c r="F55" s="64" t="s">
        <v>46</v>
      </c>
      <c r="G55" s="65">
        <v>6</v>
      </c>
      <c r="H55" s="65">
        <v>6</v>
      </c>
      <c r="I55" s="65">
        <v>25</v>
      </c>
      <c r="J55" s="65">
        <v>220</v>
      </c>
      <c r="K55" s="65">
        <v>114</v>
      </c>
      <c r="L55" s="59">
        <v>4</v>
      </c>
    </row>
    <row r="56" spans="1:12" ht="15" x14ac:dyDescent="0.25">
      <c r="A56" s="23"/>
      <c r="B56" s="15"/>
      <c r="C56" s="11"/>
      <c r="D56" s="7" t="s">
        <v>30</v>
      </c>
      <c r="E56" s="61" t="s">
        <v>62</v>
      </c>
      <c r="F56" s="64" t="s">
        <v>47</v>
      </c>
      <c r="G56" s="65">
        <v>4</v>
      </c>
      <c r="H56" s="65">
        <v>5</v>
      </c>
      <c r="I56" s="65">
        <v>18</v>
      </c>
      <c r="J56" s="65">
        <v>123</v>
      </c>
      <c r="K56" s="65">
        <v>266</v>
      </c>
      <c r="L56" s="59">
        <v>8</v>
      </c>
    </row>
    <row r="57" spans="1:12" ht="15" x14ac:dyDescent="0.25">
      <c r="A57" s="23"/>
      <c r="B57" s="15"/>
      <c r="C57" s="11"/>
      <c r="D57" s="7" t="s">
        <v>31</v>
      </c>
      <c r="E57" s="61" t="s">
        <v>43</v>
      </c>
      <c r="F57" s="64">
        <v>45</v>
      </c>
      <c r="G57" s="65">
        <v>3</v>
      </c>
      <c r="H57" s="65"/>
      <c r="I57" s="65">
        <v>21</v>
      </c>
      <c r="J57" s="65">
        <v>120</v>
      </c>
      <c r="K57" s="65" t="s">
        <v>49</v>
      </c>
      <c r="L57" s="59">
        <v>2.0699999999999998</v>
      </c>
    </row>
    <row r="58" spans="1:12" ht="15" x14ac:dyDescent="0.25">
      <c r="A58" s="23"/>
      <c r="B58" s="15"/>
      <c r="C58" s="11"/>
      <c r="D58" s="7" t="s">
        <v>32</v>
      </c>
      <c r="E58" s="61" t="s">
        <v>44</v>
      </c>
      <c r="F58" s="64">
        <v>20</v>
      </c>
      <c r="G58" s="65">
        <v>4</v>
      </c>
      <c r="H58" s="65">
        <v>3</v>
      </c>
      <c r="I58" s="65">
        <v>13</v>
      </c>
      <c r="J58" s="65">
        <v>58</v>
      </c>
      <c r="K58" s="65">
        <v>0.15</v>
      </c>
      <c r="L58" s="59">
        <v>6.6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195</v>
      </c>
      <c r="G61" s="19">
        <f t="shared" ref="G61" si="19">SUM(G52:G60)</f>
        <v>30</v>
      </c>
      <c r="H61" s="19">
        <f t="shared" ref="H61" si="20">SUM(H52:H60)</f>
        <v>22</v>
      </c>
      <c r="I61" s="19">
        <f t="shared" ref="I61" si="21">SUM(I52:I60)</f>
        <v>89</v>
      </c>
      <c r="J61" s="19">
        <f t="shared" ref="J61:L61" si="22">SUM(J52:J60)</f>
        <v>662</v>
      </c>
      <c r="K61" s="25"/>
      <c r="L61" s="19">
        <f t="shared" si="22"/>
        <v>70.999999999999986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195</v>
      </c>
      <c r="G62" s="32">
        <f t="shared" ref="G62" si="23">G51+G61</f>
        <v>30</v>
      </c>
      <c r="H62" s="32">
        <f t="shared" ref="H62" si="24">H51+H61</f>
        <v>22</v>
      </c>
      <c r="I62" s="32">
        <f t="shared" ref="I62" si="25">I51+I61</f>
        <v>89</v>
      </c>
      <c r="J62" s="32">
        <f t="shared" ref="J62:L62" si="26">J51+J61</f>
        <v>662</v>
      </c>
      <c r="K62" s="32"/>
      <c r="L62" s="32">
        <f t="shared" si="26"/>
        <v>70.999999999999986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19">
        <f t="shared" si="3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6" t="s">
        <v>66</v>
      </c>
      <c r="F71" s="64">
        <v>60</v>
      </c>
      <c r="G71" s="65">
        <v>3</v>
      </c>
      <c r="H71" s="65">
        <v>4</v>
      </c>
      <c r="I71" s="65">
        <v>6</v>
      </c>
      <c r="J71" s="65">
        <v>56</v>
      </c>
      <c r="K71" s="65">
        <v>38</v>
      </c>
      <c r="L71" s="59">
        <v>7.7</v>
      </c>
    </row>
    <row r="72" spans="1:12" ht="15" x14ac:dyDescent="0.25">
      <c r="A72" s="23"/>
      <c r="B72" s="15"/>
      <c r="C72" s="11"/>
      <c r="D72" s="7" t="s">
        <v>27</v>
      </c>
      <c r="E72" s="66" t="s">
        <v>67</v>
      </c>
      <c r="F72" s="64" t="s">
        <v>45</v>
      </c>
      <c r="G72" s="65" t="s">
        <v>71</v>
      </c>
      <c r="H72" s="65" t="s">
        <v>64</v>
      </c>
      <c r="I72" s="65" t="s">
        <v>72</v>
      </c>
      <c r="J72" s="65" t="s">
        <v>73</v>
      </c>
      <c r="K72" s="65">
        <v>78</v>
      </c>
      <c r="L72" s="59">
        <v>6.48</v>
      </c>
    </row>
    <row r="73" spans="1:12" ht="15" x14ac:dyDescent="0.25">
      <c r="A73" s="23"/>
      <c r="B73" s="15"/>
      <c r="C73" s="11"/>
      <c r="D73" s="7" t="s">
        <v>28</v>
      </c>
      <c r="E73" s="66" t="s">
        <v>68</v>
      </c>
      <c r="F73" s="64">
        <v>70</v>
      </c>
      <c r="G73" s="65">
        <v>9</v>
      </c>
      <c r="H73" s="65" t="s">
        <v>63</v>
      </c>
      <c r="I73" s="65" t="s">
        <v>64</v>
      </c>
      <c r="J73" s="65" t="s">
        <v>65</v>
      </c>
      <c r="K73" s="65">
        <v>173</v>
      </c>
      <c r="L73" s="59">
        <v>42.85</v>
      </c>
    </row>
    <row r="74" spans="1:12" ht="15" x14ac:dyDescent="0.25">
      <c r="A74" s="23"/>
      <c r="B74" s="15"/>
      <c r="C74" s="11"/>
      <c r="D74" s="7" t="s">
        <v>29</v>
      </c>
      <c r="E74" s="66" t="s">
        <v>69</v>
      </c>
      <c r="F74" s="64">
        <v>150</v>
      </c>
      <c r="G74" s="65">
        <v>5</v>
      </c>
      <c r="H74" s="65">
        <v>9</v>
      </c>
      <c r="I74" s="65">
        <v>30</v>
      </c>
      <c r="J74" s="65">
        <v>213</v>
      </c>
      <c r="K74" s="65">
        <v>137</v>
      </c>
      <c r="L74" s="59">
        <v>5.0999999999999996</v>
      </c>
    </row>
    <row r="75" spans="1:12" ht="15" x14ac:dyDescent="0.25">
      <c r="A75" s="23"/>
      <c r="B75" s="15"/>
      <c r="C75" s="11"/>
      <c r="D75" s="7" t="s">
        <v>30</v>
      </c>
      <c r="E75" s="66" t="s">
        <v>70</v>
      </c>
      <c r="F75" s="64" t="s">
        <v>47</v>
      </c>
      <c r="G75" s="65"/>
      <c r="H75" s="65"/>
      <c r="I75" s="65">
        <v>28</v>
      </c>
      <c r="J75" s="65">
        <v>114</v>
      </c>
      <c r="K75" s="65">
        <v>236</v>
      </c>
      <c r="L75" s="59">
        <v>6.8</v>
      </c>
    </row>
    <row r="76" spans="1:12" ht="15" x14ac:dyDescent="0.25">
      <c r="A76" s="23"/>
      <c r="B76" s="15"/>
      <c r="C76" s="11"/>
      <c r="D76" s="7" t="s">
        <v>31</v>
      </c>
      <c r="E76" s="67" t="s">
        <v>43</v>
      </c>
      <c r="F76" s="64">
        <v>45</v>
      </c>
      <c r="G76" s="65">
        <v>3</v>
      </c>
      <c r="H76" s="65"/>
      <c r="I76" s="65">
        <v>21</v>
      </c>
      <c r="J76" s="65">
        <v>120</v>
      </c>
      <c r="K76" s="65" t="s">
        <v>49</v>
      </c>
      <c r="L76" s="59">
        <v>2.0699999999999998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325</v>
      </c>
      <c r="G80" s="19">
        <f t="shared" ref="G80" si="31">SUM(G71:G79)</f>
        <v>20</v>
      </c>
      <c r="H80" s="19">
        <f t="shared" ref="H80" si="32">SUM(H71:H79)</f>
        <v>13</v>
      </c>
      <c r="I80" s="19">
        <f t="shared" ref="I80" si="33">SUM(I71:I79)</f>
        <v>85</v>
      </c>
      <c r="J80" s="19">
        <f t="shared" ref="J80:L80" si="34">SUM(J71:J79)</f>
        <v>503</v>
      </c>
      <c r="K80" s="25"/>
      <c r="L80" s="19">
        <f t="shared" si="34"/>
        <v>71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325</v>
      </c>
      <c r="G81" s="32">
        <f t="shared" ref="G81" si="35">G70+G80</f>
        <v>20</v>
      </c>
      <c r="H81" s="32">
        <f t="shared" ref="H81" si="36">H70+H80</f>
        <v>13</v>
      </c>
      <c r="I81" s="32">
        <f t="shared" ref="I81" si="37">I70+I80</f>
        <v>85</v>
      </c>
      <c r="J81" s="32">
        <f t="shared" ref="J81:L81" si="38">J70+J80</f>
        <v>503</v>
      </c>
      <c r="K81" s="32"/>
      <c r="L81" s="32">
        <f t="shared" si="38"/>
        <v>71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 t="s">
        <v>50</v>
      </c>
      <c r="F90" s="64" t="s">
        <v>55</v>
      </c>
      <c r="G90" s="65">
        <v>1</v>
      </c>
      <c r="H90" s="65">
        <v>5</v>
      </c>
      <c r="I90" s="65">
        <v>5</v>
      </c>
      <c r="J90" s="65">
        <v>52</v>
      </c>
      <c r="K90" s="68">
        <v>35</v>
      </c>
      <c r="L90" s="59">
        <v>6.96</v>
      </c>
    </row>
    <row r="91" spans="1:12" ht="15" x14ac:dyDescent="0.25">
      <c r="A91" s="23"/>
      <c r="B91" s="15"/>
      <c r="C91" s="11"/>
      <c r="D91" s="7" t="s">
        <v>27</v>
      </c>
      <c r="E91" s="67" t="s">
        <v>74</v>
      </c>
      <c r="F91" s="64" t="s">
        <v>45</v>
      </c>
      <c r="G91" s="65">
        <v>5</v>
      </c>
      <c r="H91" s="65">
        <v>3</v>
      </c>
      <c r="I91" s="65">
        <v>22</v>
      </c>
      <c r="J91" s="65">
        <v>131</v>
      </c>
      <c r="K91" s="68">
        <v>78</v>
      </c>
      <c r="L91" s="59">
        <v>8.35</v>
      </c>
    </row>
    <row r="92" spans="1:12" ht="15" x14ac:dyDescent="0.25">
      <c r="A92" s="23"/>
      <c r="B92" s="15"/>
      <c r="C92" s="11"/>
      <c r="D92" s="7" t="s">
        <v>28</v>
      </c>
      <c r="E92" s="67" t="s">
        <v>75</v>
      </c>
      <c r="F92" s="64">
        <v>150</v>
      </c>
      <c r="G92" s="65">
        <v>16</v>
      </c>
      <c r="H92" s="65">
        <v>16</v>
      </c>
      <c r="I92" s="65">
        <v>23</v>
      </c>
      <c r="J92" s="65">
        <v>229</v>
      </c>
      <c r="K92" s="68">
        <v>199</v>
      </c>
      <c r="L92" s="59">
        <v>27.91</v>
      </c>
    </row>
    <row r="93" spans="1:12" ht="15" x14ac:dyDescent="0.25">
      <c r="A93" s="23"/>
      <c r="B93" s="15"/>
      <c r="C93" s="11"/>
      <c r="D93" s="7" t="s">
        <v>29</v>
      </c>
      <c r="E93" s="66" t="s">
        <v>76</v>
      </c>
      <c r="F93" s="64">
        <v>80</v>
      </c>
      <c r="G93" s="65">
        <v>6</v>
      </c>
      <c r="H93" s="65">
        <v>11</v>
      </c>
      <c r="I93" s="65">
        <v>33</v>
      </c>
      <c r="J93" s="65">
        <v>200</v>
      </c>
      <c r="K93" s="69">
        <v>276</v>
      </c>
      <c r="L93" s="59">
        <v>23.61</v>
      </c>
    </row>
    <row r="94" spans="1:12" ht="15" x14ac:dyDescent="0.25">
      <c r="A94" s="23"/>
      <c r="B94" s="15"/>
      <c r="C94" s="11"/>
      <c r="D94" s="7" t="s">
        <v>30</v>
      </c>
      <c r="E94" s="66" t="s">
        <v>42</v>
      </c>
      <c r="F94" s="64" t="s">
        <v>47</v>
      </c>
      <c r="G94" s="65"/>
      <c r="H94" s="65"/>
      <c r="I94" s="65" t="s">
        <v>48</v>
      </c>
      <c r="J94" s="65">
        <v>43</v>
      </c>
      <c r="K94" s="68">
        <v>261</v>
      </c>
      <c r="L94" s="59">
        <v>2.1</v>
      </c>
    </row>
    <row r="95" spans="1:12" ht="15" x14ac:dyDescent="0.25">
      <c r="A95" s="23"/>
      <c r="B95" s="15"/>
      <c r="C95" s="11"/>
      <c r="D95" s="7" t="s">
        <v>31</v>
      </c>
      <c r="E95" s="67" t="s">
        <v>43</v>
      </c>
      <c r="F95" s="64">
        <v>45</v>
      </c>
      <c r="G95" s="65">
        <v>3</v>
      </c>
      <c r="H95" s="65"/>
      <c r="I95" s="65">
        <v>21</v>
      </c>
      <c r="J95" s="65">
        <v>120</v>
      </c>
      <c r="K95" s="68" t="s">
        <v>49</v>
      </c>
      <c r="L95" s="59">
        <v>2.0699999999999998</v>
      </c>
    </row>
    <row r="96" spans="1:12" ht="15" x14ac:dyDescent="0.25">
      <c r="A96" s="23"/>
      <c r="B96" s="15"/>
      <c r="C96" s="11"/>
      <c r="D96" s="7" t="s">
        <v>32</v>
      </c>
      <c r="E96" s="42"/>
      <c r="L96" s="59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275</v>
      </c>
      <c r="G99" s="19">
        <f>SUM(G90:G98)</f>
        <v>31</v>
      </c>
      <c r="H99" s="19">
        <f>SUM(H90:H98)</f>
        <v>35</v>
      </c>
      <c r="I99" s="19">
        <f>SUM(I90:I98)</f>
        <v>104</v>
      </c>
      <c r="J99" s="19">
        <f>SUM(J90:J98)</f>
        <v>775</v>
      </c>
      <c r="K99" s="25"/>
      <c r="L99" s="19">
        <f>SUM(L90:L98)</f>
        <v>70.999999999999986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275</v>
      </c>
      <c r="G100" s="32">
        <f t="shared" ref="G100" si="43">G89+G99</f>
        <v>31</v>
      </c>
      <c r="H100" s="32">
        <f t="shared" ref="H100" si="44">H89+H99</f>
        <v>35</v>
      </c>
      <c r="I100" s="32">
        <f t="shared" ref="I100" si="45">I89+I99</f>
        <v>104</v>
      </c>
      <c r="J100" s="32">
        <f t="shared" ref="J100" si="46">J89+J99</f>
        <v>775</v>
      </c>
      <c r="K100" s="32"/>
      <c r="L100" s="80">
        <f>L89+L99</f>
        <v>70.999999999999986</v>
      </c>
    </row>
    <row r="101" spans="1:12" ht="15.75" customHeight="1" thickBot="1" x14ac:dyDescent="0.3">
      <c r="A101" s="26">
        <v>1</v>
      </c>
      <c r="B101" s="13">
        <v>6</v>
      </c>
      <c r="C101" s="10" t="s">
        <v>25</v>
      </c>
      <c r="D101" s="7" t="s">
        <v>26</v>
      </c>
      <c r="E101" s="77" t="s">
        <v>67</v>
      </c>
      <c r="F101" s="64" t="s">
        <v>45</v>
      </c>
      <c r="G101" s="65" t="s">
        <v>71</v>
      </c>
      <c r="H101" s="65" t="s">
        <v>64</v>
      </c>
      <c r="I101" s="65" t="s">
        <v>72</v>
      </c>
      <c r="J101" s="65" t="s">
        <v>73</v>
      </c>
      <c r="K101" s="65">
        <v>78</v>
      </c>
      <c r="L101" s="59">
        <v>7.88</v>
      </c>
    </row>
    <row r="102" spans="1:12" ht="15.75" thickBot="1" x14ac:dyDescent="0.3">
      <c r="A102" s="23"/>
      <c r="B102" s="15"/>
      <c r="C102" s="11"/>
      <c r="D102" s="7" t="s">
        <v>27</v>
      </c>
      <c r="E102" s="77" t="s">
        <v>52</v>
      </c>
      <c r="F102" s="64">
        <v>50</v>
      </c>
      <c r="G102" s="65">
        <v>3</v>
      </c>
      <c r="H102" s="65">
        <v>3</v>
      </c>
      <c r="I102" s="65">
        <v>2</v>
      </c>
      <c r="J102" s="65">
        <v>109</v>
      </c>
      <c r="K102" s="65">
        <v>196</v>
      </c>
      <c r="L102" s="59">
        <v>23.4</v>
      </c>
    </row>
    <row r="103" spans="1:12" ht="15.75" thickBot="1" x14ac:dyDescent="0.3">
      <c r="A103" s="23"/>
      <c r="B103" s="15"/>
      <c r="C103" s="11"/>
      <c r="D103" s="7" t="s">
        <v>28</v>
      </c>
      <c r="E103" s="77" t="s">
        <v>77</v>
      </c>
      <c r="F103" s="64" t="s">
        <v>46</v>
      </c>
      <c r="G103" s="65">
        <v>6</v>
      </c>
      <c r="H103" s="65">
        <v>6</v>
      </c>
      <c r="I103" s="65">
        <v>25</v>
      </c>
      <c r="J103" s="65">
        <v>173</v>
      </c>
      <c r="K103" s="65">
        <v>114</v>
      </c>
      <c r="L103" s="59">
        <v>4</v>
      </c>
    </row>
    <row r="104" spans="1:12" ht="15.75" thickBot="1" x14ac:dyDescent="0.3">
      <c r="A104" s="23"/>
      <c r="B104" s="15"/>
      <c r="C104" s="11"/>
      <c r="D104" s="7" t="s">
        <v>29</v>
      </c>
      <c r="E104" s="77" t="s">
        <v>78</v>
      </c>
      <c r="F104" s="78">
        <v>40</v>
      </c>
      <c r="G104" s="79">
        <v>4</v>
      </c>
      <c r="H104" s="79">
        <v>14</v>
      </c>
      <c r="I104" s="79">
        <v>22</v>
      </c>
      <c r="J104" s="79">
        <v>110</v>
      </c>
      <c r="K104" s="65"/>
      <c r="L104" s="59">
        <v>6.8</v>
      </c>
    </row>
    <row r="105" spans="1:12" ht="15.75" thickBot="1" x14ac:dyDescent="0.3">
      <c r="A105" s="23"/>
      <c r="B105" s="15"/>
      <c r="C105" s="11"/>
      <c r="D105" s="7" t="s">
        <v>30</v>
      </c>
      <c r="E105" s="77" t="s">
        <v>70</v>
      </c>
      <c r="F105" s="64" t="s">
        <v>47</v>
      </c>
      <c r="G105" s="65"/>
      <c r="H105" s="65"/>
      <c r="I105" s="65" t="s">
        <v>48</v>
      </c>
      <c r="J105" s="65" t="s">
        <v>79</v>
      </c>
      <c r="K105" s="65" t="s">
        <v>80</v>
      </c>
      <c r="L105" s="59">
        <v>14.85</v>
      </c>
    </row>
    <row r="106" spans="1:12" ht="15" x14ac:dyDescent="0.25">
      <c r="A106" s="23"/>
      <c r="B106" s="15"/>
      <c r="C106" s="11"/>
      <c r="D106" s="7" t="s">
        <v>31</v>
      </c>
      <c r="E106" s="77" t="s">
        <v>43</v>
      </c>
      <c r="F106" s="64">
        <v>45</v>
      </c>
      <c r="G106" s="65">
        <v>3</v>
      </c>
      <c r="H106" s="65"/>
      <c r="I106" s="65">
        <v>21</v>
      </c>
      <c r="J106" s="65">
        <v>120</v>
      </c>
      <c r="K106" s="65" t="s">
        <v>49</v>
      </c>
      <c r="L106" s="59">
        <v>2.0699999999999998</v>
      </c>
    </row>
    <row r="107" spans="1:12" ht="15" x14ac:dyDescent="0.25">
      <c r="A107" s="23"/>
      <c r="B107" s="15"/>
      <c r="C107" s="11"/>
      <c r="D107" s="7" t="s">
        <v>32</v>
      </c>
      <c r="E107" s="66" t="s">
        <v>44</v>
      </c>
      <c r="F107" s="64">
        <v>20</v>
      </c>
      <c r="G107" s="65">
        <v>4</v>
      </c>
      <c r="H107" s="65">
        <v>3</v>
      </c>
      <c r="I107" s="65">
        <v>13</v>
      </c>
      <c r="J107" s="65">
        <v>58</v>
      </c>
      <c r="K107" s="65">
        <v>0.15</v>
      </c>
      <c r="L107" s="59">
        <v>12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SUM(F101:F109)</f>
        <v>155</v>
      </c>
      <c r="G110" s="19">
        <f>SUM(G101:G109)</f>
        <v>20</v>
      </c>
      <c r="H110" s="19">
        <f>SUM(H101:H109)</f>
        <v>26</v>
      </c>
      <c r="I110" s="19">
        <f>SUM(I101:I109)</f>
        <v>83</v>
      </c>
      <c r="J110" s="19">
        <f>SUM(J101:J109)</f>
        <v>570</v>
      </c>
      <c r="K110" s="25"/>
      <c r="L110" s="19">
        <f>SUM(L101:L109)</f>
        <v>71</v>
      </c>
    </row>
    <row r="111" spans="1:12" ht="15.75" thickBot="1" x14ac:dyDescent="0.25">
      <c r="A111" s="29">
        <f>A93</f>
        <v>0</v>
      </c>
      <c r="B111" s="30">
        <f>B93</f>
        <v>0</v>
      </c>
      <c r="C111" s="81" t="s">
        <v>4</v>
      </c>
      <c r="D111" s="82"/>
      <c r="E111" s="31"/>
      <c r="F111" s="32">
        <f>F110</f>
        <v>155</v>
      </c>
      <c r="G111" s="32">
        <f t="shared" ref="G111:L111" si="47">G110</f>
        <v>20</v>
      </c>
      <c r="H111" s="32">
        <f t="shared" si="47"/>
        <v>26</v>
      </c>
      <c r="I111" s="32">
        <f t="shared" si="47"/>
        <v>83</v>
      </c>
      <c r="J111" s="32">
        <f t="shared" si="47"/>
        <v>570</v>
      </c>
      <c r="K111" s="32">
        <f t="shared" si="47"/>
        <v>0</v>
      </c>
      <c r="L111" s="32">
        <f t="shared" si="47"/>
        <v>71</v>
      </c>
    </row>
    <row r="112" spans="1:12" ht="15.75" thickBot="1" x14ac:dyDescent="0.25">
      <c r="A112" s="70"/>
      <c r="B112" s="71"/>
      <c r="C112" s="72"/>
      <c r="D112" s="73"/>
      <c r="E112" s="74"/>
      <c r="F112" s="75"/>
      <c r="G112" s="75"/>
      <c r="H112" s="75"/>
      <c r="I112" s="75"/>
      <c r="J112" s="75"/>
      <c r="K112" s="76"/>
      <c r="L112" s="75"/>
    </row>
    <row r="113" spans="1:12" ht="15" x14ac:dyDescent="0.25">
      <c r="A113" s="20">
        <v>2</v>
      </c>
      <c r="B113" s="21">
        <v>1</v>
      </c>
      <c r="C113" s="22" t="s">
        <v>20</v>
      </c>
      <c r="D113" s="5" t="s">
        <v>21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24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SUM(F113:F119)</f>
        <v>0</v>
      </c>
      <c r="G120" s="19">
        <f t="shared" ref="G120:J120" si="48">SUM(G113:G119)</f>
        <v>0</v>
      </c>
      <c r="H120" s="19">
        <f t="shared" si="48"/>
        <v>0</v>
      </c>
      <c r="I120" s="19">
        <f t="shared" si="48"/>
        <v>0</v>
      </c>
      <c r="J120" s="19">
        <f t="shared" si="48"/>
        <v>0</v>
      </c>
      <c r="K120" s="25"/>
      <c r="L120" s="19">
        <f t="shared" ref="L120" si="49">SUM(L113:L119)</f>
        <v>0</v>
      </c>
    </row>
    <row r="121" spans="1:12" ht="15" x14ac:dyDescent="0.25">
      <c r="A121" s="26">
        <f>A113</f>
        <v>2</v>
      </c>
      <c r="B121" s="13">
        <f>B113</f>
        <v>1</v>
      </c>
      <c r="C121" s="10" t="s">
        <v>25</v>
      </c>
      <c r="D121" s="7" t="s">
        <v>26</v>
      </c>
      <c r="E121" s="51" t="s">
        <v>50</v>
      </c>
      <c r="F121" s="53" t="s">
        <v>55</v>
      </c>
      <c r="G121" s="54">
        <v>1</v>
      </c>
      <c r="H121" s="54">
        <v>5</v>
      </c>
      <c r="I121" s="54">
        <v>5</v>
      </c>
      <c r="J121" s="54">
        <v>52</v>
      </c>
      <c r="K121" s="54">
        <v>35</v>
      </c>
      <c r="L121" s="54">
        <v>6.7</v>
      </c>
    </row>
    <row r="122" spans="1:12" ht="15" x14ac:dyDescent="0.25">
      <c r="A122" s="23"/>
      <c r="B122" s="15"/>
      <c r="C122" s="11"/>
      <c r="D122" s="7" t="s">
        <v>27</v>
      </c>
      <c r="E122" s="51" t="s">
        <v>51</v>
      </c>
      <c r="F122" s="53" t="s">
        <v>45</v>
      </c>
      <c r="G122" s="54">
        <v>2</v>
      </c>
      <c r="H122" s="54">
        <v>5</v>
      </c>
      <c r="I122" s="54">
        <v>10</v>
      </c>
      <c r="J122" s="54">
        <v>121</v>
      </c>
      <c r="K122" s="54">
        <v>73</v>
      </c>
      <c r="L122" s="54">
        <v>6</v>
      </c>
    </row>
    <row r="123" spans="1:12" ht="15" x14ac:dyDescent="0.25">
      <c r="A123" s="23"/>
      <c r="B123" s="15"/>
      <c r="C123" s="11"/>
      <c r="D123" s="7" t="s">
        <v>28</v>
      </c>
      <c r="E123" s="51" t="s">
        <v>52</v>
      </c>
      <c r="F123" s="53">
        <v>50</v>
      </c>
      <c r="G123" s="54">
        <v>3</v>
      </c>
      <c r="H123" s="54">
        <v>3</v>
      </c>
      <c r="I123" s="54">
        <v>2</v>
      </c>
      <c r="J123" s="54">
        <v>109</v>
      </c>
      <c r="K123" s="54">
        <v>196</v>
      </c>
      <c r="L123" s="54">
        <v>19.8</v>
      </c>
    </row>
    <row r="124" spans="1:12" ht="15" x14ac:dyDescent="0.25">
      <c r="A124" s="23"/>
      <c r="B124" s="15"/>
      <c r="C124" s="11"/>
      <c r="D124" s="7" t="s">
        <v>29</v>
      </c>
      <c r="E124" s="51" t="s">
        <v>53</v>
      </c>
      <c r="F124" s="53">
        <v>60</v>
      </c>
      <c r="G124" s="54">
        <v>10</v>
      </c>
      <c r="H124" s="54">
        <v>8</v>
      </c>
      <c r="I124" s="54">
        <v>11</v>
      </c>
      <c r="J124" s="54">
        <v>102</v>
      </c>
      <c r="K124" s="54">
        <v>149</v>
      </c>
      <c r="L124" s="54">
        <v>21.61</v>
      </c>
    </row>
    <row r="125" spans="1:12" ht="15" x14ac:dyDescent="0.25">
      <c r="A125" s="23"/>
      <c r="B125" s="15"/>
      <c r="C125" s="11"/>
      <c r="D125" s="7" t="s">
        <v>30</v>
      </c>
      <c r="E125" s="51" t="s">
        <v>42</v>
      </c>
      <c r="F125" s="53" t="s">
        <v>47</v>
      </c>
      <c r="G125" s="54"/>
      <c r="H125" s="54"/>
      <c r="I125" s="54" t="s">
        <v>48</v>
      </c>
      <c r="J125" s="54">
        <v>43</v>
      </c>
      <c r="K125" s="54">
        <v>261</v>
      </c>
      <c r="L125" s="54">
        <v>2.1</v>
      </c>
    </row>
    <row r="126" spans="1:12" ht="15" x14ac:dyDescent="0.25">
      <c r="A126" s="23"/>
      <c r="B126" s="15"/>
      <c r="C126" s="11"/>
      <c r="D126" s="7" t="s">
        <v>31</v>
      </c>
      <c r="E126" s="52" t="s">
        <v>43</v>
      </c>
      <c r="F126" s="53">
        <v>45</v>
      </c>
      <c r="G126" s="54">
        <v>3</v>
      </c>
      <c r="H126" s="54"/>
      <c r="I126" s="54">
        <v>21</v>
      </c>
      <c r="J126" s="54">
        <v>120</v>
      </c>
      <c r="K126" s="54" t="s">
        <v>49</v>
      </c>
      <c r="L126" s="54">
        <v>2.0699999999999998</v>
      </c>
    </row>
    <row r="127" spans="1:12" ht="15" x14ac:dyDescent="0.25">
      <c r="A127" s="23"/>
      <c r="B127" s="15"/>
      <c r="C127" s="11"/>
      <c r="D127" s="7" t="s">
        <v>32</v>
      </c>
      <c r="E127" s="50"/>
      <c r="F127" s="50"/>
      <c r="G127" s="50"/>
      <c r="H127" s="50"/>
      <c r="I127" s="50"/>
      <c r="J127" s="50"/>
      <c r="K127" s="50"/>
    </row>
    <row r="128" spans="1:12" ht="15" x14ac:dyDescent="0.25">
      <c r="A128" s="23"/>
      <c r="B128" s="15"/>
      <c r="C128" s="11"/>
      <c r="D128" s="6"/>
      <c r="E128" s="52" t="s">
        <v>54</v>
      </c>
      <c r="F128" s="53" t="s">
        <v>56</v>
      </c>
      <c r="G128" s="54"/>
      <c r="H128" s="54"/>
      <c r="I128" s="54" t="s">
        <v>48</v>
      </c>
      <c r="J128" s="54">
        <v>47</v>
      </c>
      <c r="K128" s="56">
        <v>231</v>
      </c>
      <c r="L128" s="58">
        <v>12.72</v>
      </c>
    </row>
    <row r="129" spans="1:12" ht="15" x14ac:dyDescent="0.2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57"/>
      <c r="L129" s="43"/>
    </row>
    <row r="130" spans="1:12" ht="15" x14ac:dyDescent="0.25">
      <c r="A130" s="24"/>
      <c r="B130" s="17"/>
      <c r="C130" s="8"/>
      <c r="D130" s="18" t="s">
        <v>33</v>
      </c>
      <c r="E130" s="9"/>
      <c r="F130" s="19"/>
      <c r="G130" s="19">
        <f>SUM(G121:G129)</f>
        <v>19</v>
      </c>
      <c r="H130" s="19">
        <f t="shared" ref="H130:J130" si="50">SUM(H121:H129)</f>
        <v>21</v>
      </c>
      <c r="I130" s="19">
        <f t="shared" si="50"/>
        <v>49</v>
      </c>
      <c r="J130" s="19">
        <f t="shared" si="50"/>
        <v>594</v>
      </c>
      <c r="K130" s="25"/>
      <c r="L130" s="19">
        <f>SUM(L121:L129)</f>
        <v>71</v>
      </c>
    </row>
    <row r="131" spans="1:12" ht="15.75" thickBot="1" x14ac:dyDescent="0.25">
      <c r="A131" s="29">
        <f>A113</f>
        <v>2</v>
      </c>
      <c r="B131" s="30">
        <f>B113</f>
        <v>1</v>
      </c>
      <c r="C131" s="81" t="s">
        <v>4</v>
      </c>
      <c r="D131" s="82"/>
      <c r="E131" s="31"/>
      <c r="F131" s="32">
        <f>F120+F130</f>
        <v>0</v>
      </c>
      <c r="G131" s="32">
        <f t="shared" ref="G131" si="51">G120+G130</f>
        <v>19</v>
      </c>
      <c r="H131" s="32">
        <f t="shared" ref="H131" si="52">H120+H130</f>
        <v>21</v>
      </c>
      <c r="I131" s="32">
        <f t="shared" ref="I131" si="53">I120+I130</f>
        <v>49</v>
      </c>
      <c r="J131" s="32">
        <f t="shared" ref="J131:L131" si="54">J120+J130</f>
        <v>594</v>
      </c>
      <c r="K131" s="32"/>
      <c r="L131" s="32">
        <f t="shared" si="54"/>
        <v>71</v>
      </c>
    </row>
    <row r="132" spans="1:12" ht="15" x14ac:dyDescent="0.25">
      <c r="A132" s="14">
        <v>2</v>
      </c>
      <c r="B132" s="15">
        <v>2</v>
      </c>
      <c r="C132" s="22" t="s">
        <v>20</v>
      </c>
      <c r="D132" s="5" t="s">
        <v>21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24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SUM(F132:F138)</f>
        <v>0</v>
      </c>
      <c r="G139" s="19">
        <f t="shared" ref="G139:J139" si="55">SUM(G132:G138)</f>
        <v>0</v>
      </c>
      <c r="H139" s="19">
        <f t="shared" si="55"/>
        <v>0</v>
      </c>
      <c r="I139" s="19">
        <f t="shared" si="55"/>
        <v>0</v>
      </c>
      <c r="J139" s="19">
        <f t="shared" si="55"/>
        <v>0</v>
      </c>
      <c r="K139" s="25"/>
      <c r="L139" s="19">
        <f t="shared" ref="L139" si="56">SUM(L132:L138)</f>
        <v>0</v>
      </c>
    </row>
    <row r="140" spans="1:12" ht="15" x14ac:dyDescent="0.25">
      <c r="A140" s="13">
        <f>A132</f>
        <v>2</v>
      </c>
      <c r="B140" s="13">
        <f>B132</f>
        <v>2</v>
      </c>
      <c r="C140" s="10" t="s">
        <v>25</v>
      </c>
      <c r="D140" s="7" t="s">
        <v>26</v>
      </c>
      <c r="E140" s="66" t="s">
        <v>66</v>
      </c>
      <c r="F140" s="64">
        <v>60</v>
      </c>
      <c r="G140" s="65">
        <v>3</v>
      </c>
      <c r="H140" s="65">
        <v>4</v>
      </c>
      <c r="I140" s="65">
        <v>6</v>
      </c>
      <c r="J140" s="65">
        <v>56</v>
      </c>
      <c r="K140" s="65">
        <v>38</v>
      </c>
      <c r="L140" s="59">
        <v>7.7</v>
      </c>
    </row>
    <row r="141" spans="1:12" ht="15" x14ac:dyDescent="0.25">
      <c r="A141" s="14"/>
      <c r="B141" s="15"/>
      <c r="C141" s="11"/>
      <c r="D141" s="7" t="s">
        <v>27</v>
      </c>
      <c r="E141" s="66" t="s">
        <v>67</v>
      </c>
      <c r="F141" s="64" t="s">
        <v>45</v>
      </c>
      <c r="G141" s="65" t="s">
        <v>71</v>
      </c>
      <c r="H141" s="65" t="s">
        <v>64</v>
      </c>
      <c r="I141" s="65" t="s">
        <v>72</v>
      </c>
      <c r="J141" s="65" t="s">
        <v>73</v>
      </c>
      <c r="K141" s="65">
        <v>78</v>
      </c>
      <c r="L141" s="59">
        <v>6.48</v>
      </c>
    </row>
    <row r="142" spans="1:12" ht="15" x14ac:dyDescent="0.25">
      <c r="A142" s="14"/>
      <c r="B142" s="15"/>
      <c r="C142" s="11"/>
      <c r="D142" s="7" t="s">
        <v>28</v>
      </c>
      <c r="E142" s="66" t="s">
        <v>68</v>
      </c>
      <c r="F142" s="64">
        <v>70</v>
      </c>
      <c r="G142" s="65">
        <v>9</v>
      </c>
      <c r="H142" s="65" t="s">
        <v>63</v>
      </c>
      <c r="I142" s="65" t="s">
        <v>64</v>
      </c>
      <c r="J142" s="65" t="s">
        <v>65</v>
      </c>
      <c r="K142" s="65">
        <v>173</v>
      </c>
      <c r="L142" s="59">
        <v>42.85</v>
      </c>
    </row>
    <row r="143" spans="1:12" ht="15.75" customHeight="1" x14ac:dyDescent="0.25">
      <c r="A143" s="14"/>
      <c r="B143" s="15"/>
      <c r="C143" s="11"/>
      <c r="D143" s="7" t="s">
        <v>29</v>
      </c>
      <c r="E143" s="66" t="s">
        <v>69</v>
      </c>
      <c r="F143" s="64">
        <v>150</v>
      </c>
      <c r="G143" s="65">
        <v>5</v>
      </c>
      <c r="H143" s="65">
        <v>9</v>
      </c>
      <c r="I143" s="65">
        <v>30</v>
      </c>
      <c r="J143" s="65">
        <v>213</v>
      </c>
      <c r="K143" s="65">
        <v>137</v>
      </c>
      <c r="L143" s="59">
        <v>5.0999999999999996</v>
      </c>
    </row>
    <row r="144" spans="1:12" ht="15" x14ac:dyDescent="0.25">
      <c r="A144" s="14"/>
      <c r="B144" s="15"/>
      <c r="C144" s="11"/>
      <c r="D144" s="7" t="s">
        <v>30</v>
      </c>
      <c r="E144" s="66" t="s">
        <v>70</v>
      </c>
      <c r="F144" s="64" t="s">
        <v>47</v>
      </c>
      <c r="G144" s="65"/>
      <c r="H144" s="65"/>
      <c r="I144" s="65">
        <v>28</v>
      </c>
      <c r="J144" s="65">
        <v>114</v>
      </c>
      <c r="K144" s="65">
        <v>236</v>
      </c>
      <c r="L144" s="59">
        <v>6.8</v>
      </c>
    </row>
    <row r="145" spans="1:12" ht="15" x14ac:dyDescent="0.25">
      <c r="A145" s="14"/>
      <c r="B145" s="15"/>
      <c r="C145" s="11"/>
      <c r="D145" s="7" t="s">
        <v>31</v>
      </c>
      <c r="E145" s="67" t="s">
        <v>43</v>
      </c>
      <c r="F145" s="64">
        <v>45</v>
      </c>
      <c r="G145" s="65">
        <v>3</v>
      </c>
      <c r="H145" s="65"/>
      <c r="I145" s="65">
        <v>21</v>
      </c>
      <c r="J145" s="65">
        <v>120</v>
      </c>
      <c r="K145" s="65" t="s">
        <v>49</v>
      </c>
      <c r="L145" s="59">
        <v>2.0699999999999998</v>
      </c>
    </row>
    <row r="146" spans="1:12" ht="15" x14ac:dyDescent="0.25">
      <c r="A146" s="14"/>
      <c r="B146" s="15"/>
      <c r="C146" s="11"/>
      <c r="D146" s="7" t="s">
        <v>32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6"/>
      <c r="B149" s="17"/>
      <c r="C149" s="8"/>
      <c r="D149" s="18" t="s">
        <v>33</v>
      </c>
      <c r="E149" s="9"/>
      <c r="F149" s="19">
        <f>SUM(F140:F148)</f>
        <v>325</v>
      </c>
      <c r="G149" s="19">
        <f t="shared" ref="G149:J149" si="57">SUM(G140:G148)</f>
        <v>20</v>
      </c>
      <c r="H149" s="19">
        <f t="shared" si="57"/>
        <v>13</v>
      </c>
      <c r="I149" s="19">
        <f t="shared" si="57"/>
        <v>85</v>
      </c>
      <c r="J149" s="19">
        <f t="shared" si="57"/>
        <v>503</v>
      </c>
      <c r="K149" s="25"/>
      <c r="L149" s="19">
        <f t="shared" ref="L149" si="58">SUM(L140:L148)</f>
        <v>71</v>
      </c>
    </row>
    <row r="150" spans="1:12" ht="15.75" thickBot="1" x14ac:dyDescent="0.25">
      <c r="A150" s="33">
        <f>A132</f>
        <v>2</v>
      </c>
      <c r="B150" s="33">
        <f>B132</f>
        <v>2</v>
      </c>
      <c r="C150" s="81" t="s">
        <v>4</v>
      </c>
      <c r="D150" s="82"/>
      <c r="E150" s="31"/>
      <c r="F150" s="32">
        <f>F139+F149</f>
        <v>325</v>
      </c>
      <c r="G150" s="32">
        <f t="shared" ref="G150" si="59">G139+G149</f>
        <v>20</v>
      </c>
      <c r="H150" s="32">
        <f t="shared" ref="H150" si="60">H139+H149</f>
        <v>13</v>
      </c>
      <c r="I150" s="32">
        <f t="shared" ref="I150" si="61">I139+I149</f>
        <v>85</v>
      </c>
      <c r="J150" s="32">
        <f t="shared" ref="J150:L150" si="62">J139+J149</f>
        <v>503</v>
      </c>
      <c r="K150" s="32"/>
      <c r="L150" s="32">
        <f t="shared" si="62"/>
        <v>71</v>
      </c>
    </row>
    <row r="151" spans="1:12" ht="15" x14ac:dyDescent="0.25">
      <c r="A151" s="20">
        <v>2</v>
      </c>
      <c r="B151" s="21">
        <v>3</v>
      </c>
      <c r="C151" s="22" t="s">
        <v>20</v>
      </c>
      <c r="D151" s="5" t="s">
        <v>21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SUM(F151:F157)</f>
        <v>0</v>
      </c>
      <c r="G158" s="19">
        <f t="shared" ref="G158:J158" si="63">SUM(G151:G157)</f>
        <v>0</v>
      </c>
      <c r="H158" s="19">
        <f t="shared" si="63"/>
        <v>0</v>
      </c>
      <c r="I158" s="19">
        <f t="shared" si="63"/>
        <v>0</v>
      </c>
      <c r="J158" s="19">
        <f t="shared" si="63"/>
        <v>0</v>
      </c>
      <c r="K158" s="25"/>
      <c r="L158" s="19">
        <f t="shared" ref="L158" si="64">SUM(L151:L157)</f>
        <v>0</v>
      </c>
    </row>
    <row r="159" spans="1:12" ht="15" x14ac:dyDescent="0.25">
      <c r="A159" s="26">
        <f>A151</f>
        <v>2</v>
      </c>
      <c r="B159" s="13">
        <f>B151</f>
        <v>3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27</v>
      </c>
      <c r="E160" s="51" t="s">
        <v>39</v>
      </c>
      <c r="F160" s="53" t="s">
        <v>45</v>
      </c>
      <c r="G160" s="54">
        <v>3</v>
      </c>
      <c r="H160" s="54">
        <v>7</v>
      </c>
      <c r="I160" s="54">
        <v>11</v>
      </c>
      <c r="J160" s="54">
        <v>160</v>
      </c>
      <c r="K160" s="54">
        <v>112</v>
      </c>
      <c r="L160" s="60" t="s">
        <v>57</v>
      </c>
    </row>
    <row r="161" spans="1:12" ht="15" x14ac:dyDescent="0.25">
      <c r="A161" s="23"/>
      <c r="B161" s="15"/>
      <c r="C161" s="11"/>
      <c r="D161" s="7" t="s">
        <v>28</v>
      </c>
      <c r="E161" s="51" t="s">
        <v>40</v>
      </c>
      <c r="F161" s="53">
        <v>70</v>
      </c>
      <c r="G161" s="55">
        <v>7</v>
      </c>
      <c r="H161" s="55">
        <v>12</v>
      </c>
      <c r="I161" s="55">
        <v>0.83</v>
      </c>
      <c r="J161" s="54">
        <v>157</v>
      </c>
      <c r="K161" s="54">
        <v>168</v>
      </c>
      <c r="L161" s="54">
        <v>32</v>
      </c>
    </row>
    <row r="162" spans="1:12" ht="15" x14ac:dyDescent="0.25">
      <c r="A162" s="23"/>
      <c r="B162" s="15"/>
      <c r="C162" s="11"/>
      <c r="D162" s="7" t="s">
        <v>29</v>
      </c>
      <c r="E162" s="52" t="s">
        <v>41</v>
      </c>
      <c r="F162" s="53" t="s">
        <v>46</v>
      </c>
      <c r="G162" s="55">
        <v>9</v>
      </c>
      <c r="H162" s="55">
        <v>6</v>
      </c>
      <c r="I162" s="55">
        <v>39</v>
      </c>
      <c r="J162" s="54">
        <v>249</v>
      </c>
      <c r="K162" s="54">
        <v>114</v>
      </c>
      <c r="L162" s="54">
        <v>6.1</v>
      </c>
    </row>
    <row r="163" spans="1:12" ht="15" x14ac:dyDescent="0.25">
      <c r="A163" s="23"/>
      <c r="B163" s="15"/>
      <c r="C163" s="11"/>
      <c r="D163" s="7" t="s">
        <v>30</v>
      </c>
      <c r="E163" s="51" t="s">
        <v>42</v>
      </c>
      <c r="F163" s="53" t="s">
        <v>47</v>
      </c>
      <c r="G163" s="54"/>
      <c r="H163" s="54"/>
      <c r="I163" s="54" t="s">
        <v>48</v>
      </c>
      <c r="J163" s="54">
        <v>43</v>
      </c>
      <c r="K163" s="54">
        <v>261</v>
      </c>
      <c r="L163" s="54">
        <v>2.1</v>
      </c>
    </row>
    <row r="164" spans="1:12" ht="15" x14ac:dyDescent="0.25">
      <c r="A164" s="23"/>
      <c r="B164" s="15"/>
      <c r="C164" s="11"/>
      <c r="D164" s="7" t="s">
        <v>31</v>
      </c>
      <c r="E164" s="52" t="s">
        <v>43</v>
      </c>
      <c r="F164" s="53">
        <v>45</v>
      </c>
      <c r="G164" s="54">
        <v>3</v>
      </c>
      <c r="H164" s="54"/>
      <c r="I164" s="54">
        <v>21</v>
      </c>
      <c r="J164" s="54">
        <v>120</v>
      </c>
      <c r="K164" s="54">
        <v>1</v>
      </c>
      <c r="L164" s="54">
        <v>2.0699999999999998</v>
      </c>
    </row>
    <row r="165" spans="1:12" ht="15" x14ac:dyDescent="0.25">
      <c r="A165" s="23"/>
      <c r="B165" s="15"/>
      <c r="C165" s="11"/>
      <c r="D165" s="7" t="s">
        <v>32</v>
      </c>
      <c r="E165" s="50"/>
      <c r="F165" s="50"/>
      <c r="G165" s="50"/>
      <c r="H165" s="50"/>
      <c r="I165" s="50"/>
      <c r="J165" s="50"/>
      <c r="K165" s="50"/>
      <c r="L165" s="50"/>
    </row>
    <row r="166" spans="1:12" ht="15" x14ac:dyDescent="0.25">
      <c r="A166" s="23"/>
      <c r="B166" s="15"/>
      <c r="C166" s="11"/>
      <c r="D166" s="6"/>
      <c r="E166" s="51" t="s">
        <v>44</v>
      </c>
      <c r="F166" s="53">
        <v>20</v>
      </c>
      <c r="G166" s="54">
        <v>4</v>
      </c>
      <c r="H166" s="54">
        <v>3</v>
      </c>
      <c r="I166" s="54">
        <v>13</v>
      </c>
      <c r="J166" s="54">
        <v>58</v>
      </c>
      <c r="K166" s="54">
        <v>0.15</v>
      </c>
      <c r="L166" s="54">
        <v>24.04</v>
      </c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/>
      <c r="G168" s="19">
        <f>SUM(G159:G167)</f>
        <v>26</v>
      </c>
      <c r="H168" s="19">
        <f>SUM(H159:H167)</f>
        <v>28</v>
      </c>
      <c r="I168" s="19">
        <f>SUM(I159:I167)</f>
        <v>84.83</v>
      </c>
      <c r="J168" s="19">
        <f>SUM(J159:J167)</f>
        <v>787</v>
      </c>
      <c r="K168" s="25"/>
      <c r="L168" s="62">
        <f>L160+L161+L162+L163+L164+L166</f>
        <v>71</v>
      </c>
    </row>
    <row r="169" spans="1:12" ht="15.75" thickBot="1" x14ac:dyDescent="0.25">
      <c r="A169" s="29">
        <f>A151</f>
        <v>2</v>
      </c>
      <c r="B169" s="30">
        <f>B151</f>
        <v>3</v>
      </c>
      <c r="C169" s="81" t="s">
        <v>4</v>
      </c>
      <c r="D169" s="82"/>
      <c r="E169" s="31"/>
      <c r="F169" s="32">
        <f>F158+F168</f>
        <v>0</v>
      </c>
      <c r="G169" s="32">
        <f t="shared" ref="G169" si="65">G158+G168</f>
        <v>26</v>
      </c>
      <c r="H169" s="32">
        <f t="shared" ref="H169" si="66">H158+H168</f>
        <v>28</v>
      </c>
      <c r="I169" s="32">
        <f t="shared" ref="I169" si="67">I158+I168</f>
        <v>84.83</v>
      </c>
      <c r="J169" s="32">
        <f t="shared" ref="J169:L169" si="68">J158+J168</f>
        <v>787</v>
      </c>
      <c r="K169" s="32"/>
      <c r="L169" s="32">
        <f t="shared" si="68"/>
        <v>71</v>
      </c>
    </row>
    <row r="170" spans="1:12" ht="15" x14ac:dyDescent="0.25">
      <c r="A170" s="20">
        <v>2</v>
      </c>
      <c r="B170" s="21">
        <v>4</v>
      </c>
      <c r="C170" s="22" t="s">
        <v>20</v>
      </c>
      <c r="D170" s="5" t="s">
        <v>21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24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SUM(F170:F176)</f>
        <v>0</v>
      </c>
      <c r="G177" s="19">
        <f t="shared" ref="G177:J177" si="69">SUM(G170:G176)</f>
        <v>0</v>
      </c>
      <c r="H177" s="19">
        <f t="shared" si="69"/>
        <v>0</v>
      </c>
      <c r="I177" s="19">
        <f t="shared" si="69"/>
        <v>0</v>
      </c>
      <c r="J177" s="19">
        <f t="shared" si="69"/>
        <v>0</v>
      </c>
      <c r="K177" s="25"/>
      <c r="L177" s="19">
        <f t="shared" ref="L177" si="70">SUM(L170:L176)</f>
        <v>0</v>
      </c>
    </row>
    <row r="178" spans="1:12" ht="15" x14ac:dyDescent="0.25">
      <c r="A178" s="26">
        <f>A170</f>
        <v>2</v>
      </c>
      <c r="B178" s="13">
        <f>B170</f>
        <v>4</v>
      </c>
      <c r="C178" s="10" t="s">
        <v>25</v>
      </c>
      <c r="D178" s="7" t="s">
        <v>26</v>
      </c>
      <c r="E178" s="61" t="s">
        <v>58</v>
      </c>
      <c r="F178" s="63">
        <v>60</v>
      </c>
      <c r="G178" s="63">
        <v>1</v>
      </c>
      <c r="H178" s="63">
        <v>3</v>
      </c>
      <c r="I178" s="63">
        <v>4</v>
      </c>
      <c r="J178" s="63">
        <v>47</v>
      </c>
      <c r="K178" s="63">
        <v>42</v>
      </c>
      <c r="L178" s="59">
        <v>6.7</v>
      </c>
    </row>
    <row r="179" spans="1:12" ht="15" x14ac:dyDescent="0.25">
      <c r="A179" s="23"/>
      <c r="B179" s="15"/>
      <c r="C179" s="11"/>
      <c r="D179" s="7" t="s">
        <v>27</v>
      </c>
      <c r="E179" s="61" t="s">
        <v>59</v>
      </c>
      <c r="F179" s="64" t="s">
        <v>45</v>
      </c>
      <c r="G179" s="65">
        <v>3</v>
      </c>
      <c r="H179" s="65">
        <v>5</v>
      </c>
      <c r="I179" s="65">
        <v>8</v>
      </c>
      <c r="J179" s="65">
        <v>94</v>
      </c>
      <c r="K179" s="65">
        <v>62</v>
      </c>
      <c r="L179" s="59">
        <v>8.0500000000000007</v>
      </c>
    </row>
    <row r="180" spans="1:12" ht="15" x14ac:dyDescent="0.25">
      <c r="A180" s="23"/>
      <c r="B180" s="15"/>
      <c r="C180" s="11"/>
      <c r="D180" s="7" t="s">
        <v>28</v>
      </c>
      <c r="E180" s="61" t="s">
        <v>60</v>
      </c>
      <c r="F180" s="64">
        <v>70</v>
      </c>
      <c r="G180" s="65">
        <v>9</v>
      </c>
      <c r="H180" s="65" t="s">
        <v>63</v>
      </c>
      <c r="I180" s="65" t="s">
        <v>64</v>
      </c>
      <c r="J180" s="65" t="s">
        <v>65</v>
      </c>
      <c r="K180" s="65">
        <v>175</v>
      </c>
      <c r="L180" s="59">
        <v>35.58</v>
      </c>
    </row>
    <row r="181" spans="1:12" ht="15" x14ac:dyDescent="0.25">
      <c r="A181" s="23"/>
      <c r="B181" s="15"/>
      <c r="C181" s="11"/>
      <c r="D181" s="7" t="s">
        <v>29</v>
      </c>
      <c r="E181" s="61" t="s">
        <v>61</v>
      </c>
      <c r="F181" s="64" t="s">
        <v>46</v>
      </c>
      <c r="G181" s="65">
        <v>6</v>
      </c>
      <c r="H181" s="65">
        <v>6</v>
      </c>
      <c r="I181" s="65">
        <v>25</v>
      </c>
      <c r="J181" s="65">
        <v>220</v>
      </c>
      <c r="K181" s="65">
        <v>114</v>
      </c>
      <c r="L181" s="59">
        <v>4</v>
      </c>
    </row>
    <row r="182" spans="1:12" ht="15" x14ac:dyDescent="0.25">
      <c r="A182" s="23"/>
      <c r="B182" s="15"/>
      <c r="C182" s="11"/>
      <c r="D182" s="7" t="s">
        <v>30</v>
      </c>
      <c r="E182" s="61" t="s">
        <v>62</v>
      </c>
      <c r="F182" s="64" t="s">
        <v>47</v>
      </c>
      <c r="G182" s="65">
        <v>4</v>
      </c>
      <c r="H182" s="65">
        <v>5</v>
      </c>
      <c r="I182" s="65">
        <v>18</v>
      </c>
      <c r="J182" s="65">
        <v>123</v>
      </c>
      <c r="K182" s="65">
        <v>266</v>
      </c>
      <c r="L182" s="59">
        <v>8</v>
      </c>
    </row>
    <row r="183" spans="1:12" ht="15" x14ac:dyDescent="0.25">
      <c r="A183" s="23"/>
      <c r="B183" s="15"/>
      <c r="C183" s="11"/>
      <c r="D183" s="7" t="s">
        <v>31</v>
      </c>
      <c r="E183" s="61" t="s">
        <v>43</v>
      </c>
      <c r="F183" s="64">
        <v>45</v>
      </c>
      <c r="G183" s="65">
        <v>3</v>
      </c>
      <c r="H183" s="65"/>
      <c r="I183" s="65">
        <v>21</v>
      </c>
      <c r="J183" s="65">
        <v>120</v>
      </c>
      <c r="K183" s="65" t="s">
        <v>49</v>
      </c>
      <c r="L183" s="59">
        <v>2.0699999999999998</v>
      </c>
    </row>
    <row r="184" spans="1:12" ht="15" x14ac:dyDescent="0.25">
      <c r="A184" s="23"/>
      <c r="B184" s="15"/>
      <c r="C184" s="11"/>
      <c r="D184" s="7" t="s">
        <v>32</v>
      </c>
      <c r="E184" s="61" t="s">
        <v>44</v>
      </c>
      <c r="F184" s="64">
        <v>20</v>
      </c>
      <c r="G184" s="65">
        <v>4</v>
      </c>
      <c r="H184" s="65">
        <v>3</v>
      </c>
      <c r="I184" s="65">
        <v>13</v>
      </c>
      <c r="J184" s="65">
        <v>58</v>
      </c>
      <c r="K184" s="65">
        <v>0.15</v>
      </c>
      <c r="L184" s="59">
        <v>6.6</v>
      </c>
    </row>
    <row r="185" spans="1:12" ht="15.75" customHeight="1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4"/>
      <c r="B187" s="17"/>
      <c r="C187" s="8"/>
      <c r="D187" s="18" t="s">
        <v>33</v>
      </c>
      <c r="E187" s="9"/>
      <c r="F187" s="19">
        <f>SUM(F178:F186)</f>
        <v>195</v>
      </c>
      <c r="G187" s="19">
        <f t="shared" ref="G187:J187" si="71">SUM(G178:G186)</f>
        <v>30</v>
      </c>
      <c r="H187" s="19">
        <f t="shared" si="71"/>
        <v>22</v>
      </c>
      <c r="I187" s="19">
        <f t="shared" si="71"/>
        <v>89</v>
      </c>
      <c r="J187" s="19">
        <f t="shared" si="71"/>
        <v>662</v>
      </c>
      <c r="K187" s="25"/>
      <c r="L187" s="19">
        <f t="shared" ref="L187" si="72">SUM(L178:L186)</f>
        <v>70.999999999999986</v>
      </c>
    </row>
    <row r="188" spans="1:12" ht="15.75" thickBot="1" x14ac:dyDescent="0.25">
      <c r="A188" s="29">
        <f>A170</f>
        <v>2</v>
      </c>
      <c r="B188" s="30">
        <f>B170</f>
        <v>4</v>
      </c>
      <c r="C188" s="81" t="s">
        <v>4</v>
      </c>
      <c r="D188" s="82"/>
      <c r="E188" s="31"/>
      <c r="F188" s="32">
        <f>F177+F187</f>
        <v>195</v>
      </c>
      <c r="G188" s="32">
        <f t="shared" ref="G188" si="73">G177+G187</f>
        <v>30</v>
      </c>
      <c r="H188" s="32">
        <f t="shared" ref="H188" si="74">H177+H187</f>
        <v>22</v>
      </c>
      <c r="I188" s="32">
        <f t="shared" ref="I188" si="75">I177+I187</f>
        <v>89</v>
      </c>
      <c r="J188" s="32">
        <f t="shared" ref="J188:L188" si="76">J177+J187</f>
        <v>662</v>
      </c>
      <c r="K188" s="32"/>
      <c r="L188" s="32">
        <f t="shared" si="76"/>
        <v>70.999999999999986</v>
      </c>
    </row>
    <row r="189" spans="1:12" ht="15" x14ac:dyDescent="0.25">
      <c r="A189" s="20">
        <v>2</v>
      </c>
      <c r="B189" s="21">
        <v>5</v>
      </c>
      <c r="C189" s="22" t="s">
        <v>20</v>
      </c>
      <c r="D189" s="5" t="s">
        <v>21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24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thickBot="1" x14ac:dyDescent="0.3">
      <c r="A196" s="24"/>
      <c r="B196" s="17"/>
      <c r="C196" s="8"/>
      <c r="D196" s="18" t="s">
        <v>33</v>
      </c>
      <c r="E196" s="9"/>
      <c r="F196" s="19">
        <f>SUM(F189:F195)</f>
        <v>0</v>
      </c>
      <c r="G196" s="19">
        <f t="shared" ref="G196:J196" si="77">SUM(G189:G195)</f>
        <v>0</v>
      </c>
      <c r="H196" s="19">
        <f t="shared" si="77"/>
        <v>0</v>
      </c>
      <c r="I196" s="19">
        <f t="shared" si="77"/>
        <v>0</v>
      </c>
      <c r="J196" s="19">
        <f t="shared" si="77"/>
        <v>0</v>
      </c>
      <c r="K196" s="25"/>
      <c r="L196" s="19">
        <f t="shared" ref="L196" si="78">SUM(L189:L195)</f>
        <v>0</v>
      </c>
    </row>
    <row r="197" spans="1:12" ht="15.75" thickBot="1" x14ac:dyDescent="0.3">
      <c r="A197" s="26">
        <f>A189</f>
        <v>2</v>
      </c>
      <c r="B197" s="13">
        <f>B189</f>
        <v>5</v>
      </c>
      <c r="C197" s="10" t="s">
        <v>25</v>
      </c>
      <c r="D197" s="7" t="s">
        <v>26</v>
      </c>
      <c r="E197" s="77" t="s">
        <v>67</v>
      </c>
      <c r="F197" s="64" t="s">
        <v>45</v>
      </c>
      <c r="G197" s="65" t="s">
        <v>71</v>
      </c>
      <c r="H197" s="65" t="s">
        <v>64</v>
      </c>
      <c r="I197" s="65" t="s">
        <v>72</v>
      </c>
      <c r="J197" s="65" t="s">
        <v>73</v>
      </c>
      <c r="K197" s="65">
        <v>78</v>
      </c>
      <c r="L197" s="59">
        <v>7.88</v>
      </c>
    </row>
    <row r="198" spans="1:12" ht="15.75" thickBot="1" x14ac:dyDescent="0.3">
      <c r="A198" s="23"/>
      <c r="B198" s="15"/>
      <c r="C198" s="11"/>
      <c r="D198" s="7" t="s">
        <v>27</v>
      </c>
      <c r="E198" s="77" t="s">
        <v>52</v>
      </c>
      <c r="F198" s="64">
        <v>50</v>
      </c>
      <c r="G198" s="65">
        <v>3</v>
      </c>
      <c r="H198" s="65">
        <v>3</v>
      </c>
      <c r="I198" s="65">
        <v>2</v>
      </c>
      <c r="J198" s="65">
        <v>109</v>
      </c>
      <c r="K198" s="65">
        <v>196</v>
      </c>
      <c r="L198" s="59">
        <v>23.4</v>
      </c>
    </row>
    <row r="199" spans="1:12" ht="15.75" thickBot="1" x14ac:dyDescent="0.3">
      <c r="A199" s="23"/>
      <c r="B199" s="15"/>
      <c r="C199" s="11"/>
      <c r="D199" s="7" t="s">
        <v>28</v>
      </c>
      <c r="E199" s="77" t="s">
        <v>77</v>
      </c>
      <c r="F199" s="64" t="s">
        <v>46</v>
      </c>
      <c r="G199" s="65">
        <v>6</v>
      </c>
      <c r="H199" s="65">
        <v>6</v>
      </c>
      <c r="I199" s="65">
        <v>25</v>
      </c>
      <c r="J199" s="65">
        <v>173</v>
      </c>
      <c r="K199" s="65">
        <v>114</v>
      </c>
      <c r="L199" s="59">
        <v>4</v>
      </c>
    </row>
    <row r="200" spans="1:12" ht="15.75" thickBot="1" x14ac:dyDescent="0.3">
      <c r="A200" s="23"/>
      <c r="B200" s="15"/>
      <c r="C200" s="11"/>
      <c r="D200" s="7" t="s">
        <v>29</v>
      </c>
      <c r="E200" s="77" t="s">
        <v>78</v>
      </c>
      <c r="F200" s="78">
        <v>40</v>
      </c>
      <c r="G200" s="79">
        <v>4</v>
      </c>
      <c r="H200" s="79">
        <v>14</v>
      </c>
      <c r="I200" s="79">
        <v>22</v>
      </c>
      <c r="J200" s="79">
        <v>110</v>
      </c>
      <c r="K200" s="65"/>
      <c r="L200" s="59">
        <v>6.8</v>
      </c>
    </row>
    <row r="201" spans="1:12" ht="15.75" thickBot="1" x14ac:dyDescent="0.3">
      <c r="A201" s="23"/>
      <c r="B201" s="15"/>
      <c r="C201" s="11"/>
      <c r="D201" s="7" t="s">
        <v>30</v>
      </c>
      <c r="E201" s="77" t="s">
        <v>70</v>
      </c>
      <c r="F201" s="64" t="s">
        <v>47</v>
      </c>
      <c r="G201" s="65"/>
      <c r="H201" s="65"/>
      <c r="I201" s="65" t="s">
        <v>48</v>
      </c>
      <c r="J201" s="65" t="s">
        <v>79</v>
      </c>
      <c r="K201" s="65" t="s">
        <v>80</v>
      </c>
      <c r="L201" s="59">
        <v>14.85</v>
      </c>
    </row>
    <row r="202" spans="1:12" ht="15" x14ac:dyDescent="0.25">
      <c r="A202" s="23"/>
      <c r="B202" s="15"/>
      <c r="C202" s="11"/>
      <c r="D202" s="7" t="s">
        <v>31</v>
      </c>
      <c r="E202" s="77" t="s">
        <v>43</v>
      </c>
      <c r="F202" s="64">
        <v>45</v>
      </c>
      <c r="G202" s="65">
        <v>3</v>
      </c>
      <c r="H202" s="65"/>
      <c r="I202" s="65">
        <v>21</v>
      </c>
      <c r="J202" s="65">
        <v>120</v>
      </c>
      <c r="K202" s="65" t="s">
        <v>49</v>
      </c>
      <c r="L202" s="59">
        <v>2.0699999999999998</v>
      </c>
    </row>
    <row r="203" spans="1:12" ht="15" x14ac:dyDescent="0.25">
      <c r="A203" s="23"/>
      <c r="B203" s="15"/>
      <c r="C203" s="11"/>
      <c r="D203" s="7" t="s">
        <v>32</v>
      </c>
      <c r="E203" s="66" t="s">
        <v>44</v>
      </c>
      <c r="F203" s="64">
        <v>20</v>
      </c>
      <c r="G203" s="65">
        <v>4</v>
      </c>
      <c r="H203" s="65">
        <v>3</v>
      </c>
      <c r="I203" s="65">
        <v>13</v>
      </c>
      <c r="J203" s="65">
        <v>58</v>
      </c>
      <c r="K203" s="65">
        <v>0.15</v>
      </c>
      <c r="L203" s="59">
        <v>12</v>
      </c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4"/>
      <c r="B206" s="17"/>
      <c r="C206" s="8"/>
      <c r="D206" s="18" t="s">
        <v>33</v>
      </c>
      <c r="E206" s="9"/>
      <c r="F206" s="19">
        <f>SUM(F197:F205)</f>
        <v>155</v>
      </c>
      <c r="G206" s="19">
        <f>SUM(G197:G205)</f>
        <v>20</v>
      </c>
      <c r="H206" s="19">
        <f>SUM(H197:H205)</f>
        <v>26</v>
      </c>
      <c r="I206" s="19">
        <f>SUM(I197:I205)</f>
        <v>83</v>
      </c>
      <c r="J206" s="19">
        <f>SUM(J197:J205)</f>
        <v>570</v>
      </c>
      <c r="K206" s="25"/>
      <c r="L206" s="19">
        <f>SUM(L197:L205)</f>
        <v>71</v>
      </c>
    </row>
    <row r="207" spans="1:12" ht="15.75" thickBot="1" x14ac:dyDescent="0.25">
      <c r="A207" s="29">
        <f>A189</f>
        <v>2</v>
      </c>
      <c r="B207" s="30">
        <f>B189</f>
        <v>5</v>
      </c>
      <c r="C207" s="81" t="s">
        <v>4</v>
      </c>
      <c r="D207" s="82"/>
      <c r="E207" s="31"/>
      <c r="F207" s="32">
        <f>F196+F206</f>
        <v>155</v>
      </c>
      <c r="G207" s="32">
        <f t="shared" ref="G207" si="79">G196+G206</f>
        <v>20</v>
      </c>
      <c r="H207" s="32">
        <f t="shared" ref="H207" si="80">H196+H206</f>
        <v>26</v>
      </c>
      <c r="I207" s="32">
        <f t="shared" ref="I207" si="81">I196+I206</f>
        <v>83</v>
      </c>
      <c r="J207" s="32">
        <f t="shared" ref="J207" si="82">J196+J206</f>
        <v>570</v>
      </c>
      <c r="K207" s="32"/>
      <c r="L207" s="32">
        <f>L196+L206</f>
        <v>71</v>
      </c>
    </row>
    <row r="208" spans="1:12" ht="15" x14ac:dyDescent="0.25">
      <c r="A208" s="26">
        <v>2</v>
      </c>
      <c r="B208" s="13">
        <v>6</v>
      </c>
      <c r="C208" s="10" t="s">
        <v>25</v>
      </c>
      <c r="D208" s="7" t="s">
        <v>26</v>
      </c>
      <c r="E208" s="66" t="s">
        <v>50</v>
      </c>
      <c r="F208" s="64" t="s">
        <v>55</v>
      </c>
      <c r="G208" s="65">
        <v>1</v>
      </c>
      <c r="H208" s="65">
        <v>5</v>
      </c>
      <c r="I208" s="65">
        <v>5</v>
      </c>
      <c r="J208" s="65">
        <v>52</v>
      </c>
      <c r="K208" s="68">
        <v>35</v>
      </c>
      <c r="L208" s="59">
        <v>6.96</v>
      </c>
    </row>
    <row r="209" spans="1:12" ht="15" x14ac:dyDescent="0.25">
      <c r="A209" s="23"/>
      <c r="B209" s="15"/>
      <c r="C209" s="11"/>
      <c r="D209" s="7" t="s">
        <v>27</v>
      </c>
      <c r="E209" s="67" t="s">
        <v>74</v>
      </c>
      <c r="F209" s="64" t="s">
        <v>45</v>
      </c>
      <c r="G209" s="65">
        <v>5</v>
      </c>
      <c r="H209" s="65">
        <v>3</v>
      </c>
      <c r="I209" s="65">
        <v>22</v>
      </c>
      <c r="J209" s="65">
        <v>131</v>
      </c>
      <c r="K209" s="68">
        <v>78</v>
      </c>
      <c r="L209" s="59">
        <v>8.35</v>
      </c>
    </row>
    <row r="210" spans="1:12" ht="15" x14ac:dyDescent="0.25">
      <c r="A210" s="23"/>
      <c r="B210" s="15"/>
      <c r="C210" s="11"/>
      <c r="D210" s="7" t="s">
        <v>28</v>
      </c>
      <c r="E210" s="67" t="s">
        <v>75</v>
      </c>
      <c r="F210" s="64">
        <v>150</v>
      </c>
      <c r="G210" s="65">
        <v>16</v>
      </c>
      <c r="H210" s="65">
        <v>16</v>
      </c>
      <c r="I210" s="65">
        <v>23</v>
      </c>
      <c r="J210" s="65">
        <v>229</v>
      </c>
      <c r="K210" s="68">
        <v>199</v>
      </c>
      <c r="L210" s="59">
        <v>27.91</v>
      </c>
    </row>
    <row r="211" spans="1:12" ht="15" x14ac:dyDescent="0.25">
      <c r="A211" s="23"/>
      <c r="B211" s="15"/>
      <c r="C211" s="11"/>
      <c r="D211" s="7" t="s">
        <v>29</v>
      </c>
      <c r="E211" s="66" t="s">
        <v>76</v>
      </c>
      <c r="F211" s="64">
        <v>80</v>
      </c>
      <c r="G211" s="65">
        <v>6</v>
      </c>
      <c r="H211" s="65">
        <v>11</v>
      </c>
      <c r="I211" s="65">
        <v>33</v>
      </c>
      <c r="J211" s="65">
        <v>200</v>
      </c>
      <c r="K211" s="69">
        <v>276</v>
      </c>
      <c r="L211" s="59">
        <v>23.61</v>
      </c>
    </row>
    <row r="212" spans="1:12" ht="15" x14ac:dyDescent="0.25">
      <c r="A212" s="23"/>
      <c r="B212" s="15"/>
      <c r="C212" s="11"/>
      <c r="D212" s="7" t="s">
        <v>30</v>
      </c>
      <c r="E212" s="66" t="s">
        <v>42</v>
      </c>
      <c r="F212" s="64" t="s">
        <v>47</v>
      </c>
      <c r="G212" s="65"/>
      <c r="H212" s="65"/>
      <c r="I212" s="65" t="s">
        <v>48</v>
      </c>
      <c r="J212" s="65">
        <v>43</v>
      </c>
      <c r="K212" s="68">
        <v>261</v>
      </c>
      <c r="L212" s="59">
        <v>2.1</v>
      </c>
    </row>
    <row r="213" spans="1:12" ht="15" x14ac:dyDescent="0.25">
      <c r="A213" s="23"/>
      <c r="B213" s="15"/>
      <c r="C213" s="11"/>
      <c r="D213" s="7" t="s">
        <v>31</v>
      </c>
      <c r="E213" s="67" t="s">
        <v>43</v>
      </c>
      <c r="F213" s="64">
        <v>45</v>
      </c>
      <c r="G213" s="65">
        <v>3</v>
      </c>
      <c r="H213" s="65"/>
      <c r="I213" s="65">
        <v>21</v>
      </c>
      <c r="J213" s="65">
        <v>120</v>
      </c>
      <c r="K213" s="68" t="s">
        <v>49</v>
      </c>
      <c r="L213" s="59">
        <v>2.0699999999999998</v>
      </c>
    </row>
    <row r="214" spans="1:12" ht="15" x14ac:dyDescent="0.25">
      <c r="A214" s="23"/>
      <c r="B214" s="15"/>
      <c r="C214" s="11"/>
      <c r="D214" s="7" t="s">
        <v>32</v>
      </c>
      <c r="E214" s="42"/>
      <c r="L214" s="59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4"/>
      <c r="B217" s="17"/>
      <c r="C217" s="8"/>
      <c r="D217" s="18" t="s">
        <v>33</v>
      </c>
      <c r="E217" s="9"/>
      <c r="F217" s="19">
        <f>SUM(F208:F216)</f>
        <v>275</v>
      </c>
      <c r="G217" s="19">
        <f>SUM(G208:G216)</f>
        <v>31</v>
      </c>
      <c r="H217" s="19">
        <f>SUM(H208:H216)</f>
        <v>35</v>
      </c>
      <c r="I217" s="19">
        <f>SUM(I208:I216)</f>
        <v>104</v>
      </c>
      <c r="J217" s="19">
        <f>SUM(J208:J216)</f>
        <v>775</v>
      </c>
      <c r="K217" s="25"/>
      <c r="L217" s="19">
        <f>SUM(L208:L216)</f>
        <v>70.999999999999986</v>
      </c>
    </row>
    <row r="218" spans="1:12" ht="15.75" thickBot="1" x14ac:dyDescent="0.25">
      <c r="A218" s="29">
        <v>2</v>
      </c>
      <c r="B218" s="30">
        <v>6</v>
      </c>
      <c r="C218" s="81" t="s">
        <v>4</v>
      </c>
      <c r="D218" s="82"/>
      <c r="E218" s="31"/>
      <c r="F218" s="32">
        <f>F217</f>
        <v>275</v>
      </c>
      <c r="G218" s="32">
        <f t="shared" ref="G218:L218" si="83">G217</f>
        <v>31</v>
      </c>
      <c r="H218" s="32">
        <f t="shared" si="83"/>
        <v>35</v>
      </c>
      <c r="I218" s="32">
        <f t="shared" si="83"/>
        <v>104</v>
      </c>
      <c r="J218" s="32">
        <f t="shared" si="83"/>
        <v>775</v>
      </c>
      <c r="K218" s="32">
        <f t="shared" si="83"/>
        <v>0</v>
      </c>
      <c r="L218" s="32">
        <f t="shared" si="83"/>
        <v>70.999999999999986</v>
      </c>
    </row>
    <row r="219" spans="1:12" ht="13.5" thickBot="1" x14ac:dyDescent="0.25">
      <c r="A219" s="27"/>
      <c r="B219" s="28"/>
      <c r="C219" s="86" t="s">
        <v>5</v>
      </c>
      <c r="D219" s="86"/>
      <c r="E219" s="86"/>
      <c r="F219" s="34">
        <f>(F24+F43+F62+F81+F100+F111+F131+F150+F169+F188+F207)/(IF(F24=0,0,1)+IF(F43=0,0,1)+IF(F62=0,0,1)+IF(F81=0,0,1)+IF(F100=0,0,1)+IF(F111=0,0,1)+IF(F131=0,0,1)+IF(F150=0,0,1)+IF(F169=0,0,1)+IF(F188=0,0,1)+IF(F207=0,0,1))</f>
        <v>232.14285714285714</v>
      </c>
      <c r="G219" s="34">
        <f>(G24+G43+G62+G81+G100+G111+G131+G150+G169+G188+G207)/(IF(G24=0,0,1)+IF(G43=0,0,1)+IF(G62=0,0,1)+IF(G81=0,0,1)+IF(G100=0,0,1)+IF(G111=0,0,1)+IF(G131=0,0,1)+IF(G150=0,0,1)+IF(G169=0,0,1)+IF(G188=0,0,1)+IF(G207=0,0,1))</f>
        <v>23.727272727272727</v>
      </c>
      <c r="H219" s="34">
        <f>(H24+H43+H62+H81+H100+H111+H131+H150+H169+H188+H207)/(IF(H24=0,0,1)+IF(H43=0,0,1)+IF(H62=0,0,1)+IF(H81=0,0,1)+IF(H100=0,0,1)+IF(H111=0,0,1)+IF(H131=0,0,1)+IF(H150=0,0,1)+IF(H169=0,0,1)+IF(H188=0,0,1)+IF(H207=0,0,1))</f>
        <v>23.181818181818183</v>
      </c>
      <c r="I219" s="34">
        <f t="shared" ref="I219" si="84">(I24+I43+I62+I81+I100+I111+I131+I150+I169+I188+I207)/(IF(I24=0,0,1)+IF(I43=0,0,1)+IF(I62=0,0,1)+IF(I81=0,0,1)+IF(I100=0,0,1)+IF(I111=0,0,1)+IF(I131=0,0,1)+IF(I150=0,0,1)+IF(I169=0,0,1)+IF(I188=0,0,1)+IF(I207=0,0,1))</f>
        <v>80.514545454545456</v>
      </c>
      <c r="J219" s="34">
        <f>(J24+J43+J62+J81+J100+J111+J131+J150+J169+J188+J207)/(IF(J24=0,0,1)+IF(J43=0,0,1)+IF(J62=0,0,1)+IF(J81=0,0,1)+IF(J100=0,0,1)+IF(J111=0,0,1)+IF(J131=0,0,1)+IF(J150=0,0,1)+IF(J169=0,0,1)+IF(J188=0,0,1)+IF(J207=0,0,1))</f>
        <v>637</v>
      </c>
      <c r="K219" s="34"/>
      <c r="L219" s="34">
        <f>(L24+L43+L62+L81+L100+L111+L131+L150+L169+L188+L207)/(IF(L24=0,0,1)+IF(L43=0,0,1)+IF(L62=0,0,1)+IF(L81=0,0,1)+IF(L100=0,0,1)+IF(L111=0,0,1)+IF(L131=0,0,1)+IF(L150=0,0,1)+IF(L169=0,0,1)+IF(L188=0,0,1)+IF(L207=0,0,1))</f>
        <v>71</v>
      </c>
    </row>
  </sheetData>
  <mergeCells count="16">
    <mergeCell ref="C219:E219"/>
    <mergeCell ref="C207:D207"/>
    <mergeCell ref="C131:D131"/>
    <mergeCell ref="C150:D150"/>
    <mergeCell ref="C169:D169"/>
    <mergeCell ref="C188:D188"/>
    <mergeCell ref="C218:D218"/>
    <mergeCell ref="C111:D111"/>
    <mergeCell ref="C1:E1"/>
    <mergeCell ref="H1:K1"/>
    <mergeCell ref="H2:K2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2024-09-24T05:56:55Z</dcterms:modified>
</cp:coreProperties>
</file>